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jas005\2020\2020zaisei\財政係\R2県照会\020826【市町村課・作業依頼】平成30年度財政状況資料集の作成について（2回目・公会計関連）\提出\"/>
    </mc:Choice>
  </mc:AlternateContent>
  <bookViews>
    <workbookView xWindow="0" yWindow="0" windowWidth="17256" windowHeight="5556" firstSheet="12" activeTab="12"/>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W102" i="12" l="1"/>
  <c r="CR102" i="12"/>
  <c r="AP23" i="12" l="1"/>
  <c r="AA23" i="12"/>
  <c r="V23" i="12"/>
  <c r="Q23" i="12"/>
  <c r="AO35" i="10" l="1"/>
  <c r="AO34"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W35" i="10"/>
  <c r="BW36" i="10" s="1"/>
  <c r="BW37" i="10" s="1"/>
  <c r="BW38" i="10" s="1"/>
  <c r="BW39" i="10" s="1"/>
  <c r="BW40" i="10" s="1"/>
  <c r="BW41" i="10" s="1"/>
  <c r="BW42" i="10" s="1"/>
  <c r="BE35" i="10"/>
  <c r="AM35" i="10"/>
  <c r="U35" i="10"/>
  <c r="C35" i="10"/>
  <c r="BW34" i="10"/>
  <c r="BE34" i="10"/>
  <c r="AM34" i="10"/>
  <c r="U34" i="10"/>
  <c r="C34" i="10"/>
  <c r="CO34"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<sst xmlns="http://schemas.openxmlformats.org/spreadsheetml/2006/main" count="1151" uniqueCount="610">
  <si>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</si>
  <si>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</si>
  <si>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</si>
  <si>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</si>
  <si>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</si>
  <si>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</si>
  <si>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</si>
  <si>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</si>
  <si>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</si>
  <si>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</si>
  <si>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</si>
  <si>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</si>
  <si>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</si>
  <si>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</si>
  <si>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</si>
  <si>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</si>
  <si>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</si>
  <si>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</si>
  <si>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</si>
  <si>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</si>
  <si>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</si>
  <si>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</si>
  <si>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</si>
  <si>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</si>
  <si>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</si>
  <si>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</si>
  <si>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</si>
  <si>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</si>
  <si>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</si>
  <si>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</si>
  <si>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</si>
  <si>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</si>
  <si>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</si>
  <si>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</si>
  <si>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</si>
  <si>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</si>
  <si>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</si>
  <si>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</si>
  <si>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</si>
  <si>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</si>
  <si>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</si>
  <si>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</si>
  <si>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</si>
  <si>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</si>
  <si>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</si>
  <si>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</si>
  <si>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</si>
  <si>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</si>
  <si>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</si>
  <si>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</si>
  <si>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</si>
  <si>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</si>
  <si>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</si>
  <si>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</si>
  <si>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</si>
  <si>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</si>
  <si>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</si>
  <si>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</si>
  <si>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</si>
  <si>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</si>
  <si>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</si>
  <si>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</si>
  <si>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</si>
  <si>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</si>
  <si>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</si>
  <si>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</si>
  <si>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</si>
  <si>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</si>
  <si>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</si>
  <si>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</si>
  <si>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</si>
  <si>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</si>
  <si>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</si>
  <si>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</si>
  <si>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</si>
  <si>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</si>
  <si>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</si>
  <si>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</si>
  <si>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</si>
  <si>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</si>
  <si>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</si>
  <si>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</si>
  <si>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</si>
  <si>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岐阜県</t>
    <phoneticPr fontId="5"/>
  </si>
  <si>
    <t>市町村類型</t>
    <phoneticPr fontId="5"/>
  </si>
  <si>
    <t>Ⅱ－２</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</si>
  <si>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</si>
  <si>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</si>
  <si>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</si>
  <si>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</si>
  <si>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</si>
  <si>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</si>
  <si>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</si>
  <si>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</si>
  <si>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</si>
  <si>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</si>
  <si>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</si>
  <si>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</si>
  <si>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美濃加茂市</t>
    <phoneticPr fontId="5"/>
  </si>
  <si>
    <t>地方交付税種地</t>
    <rPh sb="0" eb="2">
      <t>チホウ</t>
    </rPh>
    <rPh sb="2" eb="5">
      <t>コウフゼイ</t>
    </rPh>
    <rPh sb="5" eb="6">
      <t>シュ</t>
    </rPh>
    <rPh sb="6" eb="7">
      <t>チ</t>
    </rPh>
    <phoneticPr fontId="5"/>
  </si>
  <si>
    <t>2-4</t>
    <phoneticPr fontId="5"/>
  </si>
  <si>
    <t>財源超過</t>
    <rPh sb="0" eb="2">
      <t>ザイゲン</t>
    </rPh>
    <rPh sb="2" eb="4">
      <t>チョウカ</t>
    </rPh>
    <phoneticPr fontId="5"/>
  </si>
  <si>
    <t>×</t>
    <phoneticPr fontId="5"/>
  </si>
  <si>
    <t>歳入歳出差引</t>
    <phoneticPr fontId="24"/>
  </si>
  <si>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</si>
  <si>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</si>
  <si>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</si>
  <si>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</si>
  <si>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</si>
  <si>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</si>
  <si>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</si>
  <si>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</si>
  <si>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</si>
  <si>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</si>
  <si>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</si>
  <si>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</si>
  <si>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</si>
  <si>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</si>
  <si>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</si>
  <si>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</si>
  <si>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</si>
  <si>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</si>
  <si>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</si>
  <si>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</si>
  <si>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</si>
  <si>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1.2</t>
    <phoneticPr fontId="5"/>
  </si>
  <si>
    <t>山振</t>
    <rPh sb="0" eb="1">
      <t>ヤマ</t>
    </rPh>
    <rPh sb="1" eb="2">
      <t>フ</t>
    </rPh>
    <phoneticPr fontId="5"/>
  </si>
  <si>
    <t>繰上償還金</t>
    <phoneticPr fontId="24"/>
  </si>
  <si>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</si>
  <si>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</si>
  <si>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</si>
  <si>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</si>
  <si>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</si>
  <si>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</si>
  <si>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</si>
  <si>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</si>
  <si>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</si>
  <si>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</si>
  <si>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</si>
  <si>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</si>
  <si>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</si>
  <si>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</si>
  <si>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</si>
  <si>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</si>
  <si>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</si>
  <si>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</si>
  <si>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</si>
  <si>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</si>
  <si>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</si>
  <si>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</si>
  <si>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</si>
  <si>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0.5</t>
    <phoneticPr fontId="5"/>
  </si>
  <si>
    <t>基準財政需要額</t>
    <phoneticPr fontId="24"/>
  </si>
  <si>
    <t>うち日本人(％)</t>
    <phoneticPr fontId="5"/>
  </si>
  <si>
    <t>-0.0</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</si>
  <si>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</si>
  <si>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</si>
  <si>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</si>
  <si>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</si>
  <si>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</si>
  <si>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</si>
  <si>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</si>
  <si>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</si>
  <si>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</si>
  <si>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</si>
  <si>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</si>
  <si>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</si>
  <si>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</si>
  <si>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</si>
  <si>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</si>
  <si>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</si>
  <si>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</si>
  <si>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</si>
  <si>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</si>
  <si>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</si>
  <si>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</si>
  <si>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</si>
  <si>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</si>
  <si>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</si>
  <si>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</si>
  <si>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</si>
  <si>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</si>
  <si>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</si>
  <si>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</si>
  <si>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</si>
  <si>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</si>
  <si>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</si>
  <si>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</si>
  <si>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</si>
  <si>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</si>
  <si>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</si>
  <si>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</si>
  <si>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</si>
  <si>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</si>
  <si>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</si>
  <si>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</si>
  <si>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</si>
  <si>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</si>
  <si>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</si>
  <si>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</si>
  <si>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</si>
  <si>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</si>
  <si>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</si>
  <si>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</si>
  <si>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</si>
  <si>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</si>
  <si>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</si>
  <si>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</si>
  <si>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</si>
  <si>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</si>
  <si>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</si>
  <si>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</si>
  <si>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岐阜県美濃加茂市</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</si>
  <si>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</si>
  <si>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</si>
  <si>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</si>
  <si>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</si>
  <si>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</si>
  <si>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</si>
  <si>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</si>
  <si>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</si>
  <si>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</si>
  <si>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</si>
  <si>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</si>
  <si>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</si>
  <si>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</si>
  <si>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</si>
  <si>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</si>
  <si>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</si>
  <si>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</si>
  <si>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</si>
  <si>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</si>
  <si>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</si>
  <si>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</si>
  <si>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</si>
  <si>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</si>
  <si>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</si>
  <si>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</si>
  <si>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</si>
  <si>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</si>
  <si>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</si>
  <si>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</si>
  <si>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</si>
  <si>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</si>
  <si>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</si>
  <si>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</si>
  <si>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</si>
  <si>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</si>
  <si>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</si>
  <si>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</si>
  <si>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</si>
  <si>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</si>
  <si>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</si>
  <si>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</si>
  <si>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</si>
  <si>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</si>
  <si>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</si>
  <si>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</si>
  <si>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</si>
  <si>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</si>
  <si>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</si>
  <si>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</si>
  <si>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</si>
  <si>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</si>
  <si>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</si>
  <si>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</si>
  <si>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</si>
  <si>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</si>
  <si>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</si>
  <si>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</si>
  <si>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</si>
  <si>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</si>
  <si>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</si>
  <si>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</si>
  <si>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</si>
  <si>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</si>
  <si>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</si>
  <si>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</si>
  <si>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</si>
  <si>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</si>
  <si>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</si>
  <si>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</si>
  <si>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</si>
  <si>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</si>
  <si>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</si>
  <si>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</si>
  <si>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</si>
  <si>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</si>
  <si>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</si>
  <si>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</si>
  <si>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</si>
  <si>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</si>
  <si>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</si>
  <si>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</si>
  <si>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</si>
  <si>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</si>
  <si>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</si>
  <si>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</si>
  <si>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</si>
  <si>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</si>
  <si>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</si>
  <si>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</si>
  <si>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</si>
  <si>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</si>
  <si>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</si>
  <si>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</si>
  <si>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</si>
  <si>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</si>
  <si>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</si>
  <si>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</si>
  <si>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</si>
  <si>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</si>
  <si>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</si>
  <si>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</si>
  <si>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</si>
  <si>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</si>
  <si>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</si>
  <si>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</si>
  <si>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</si>
  <si>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</si>
  <si>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</si>
  <si>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</si>
  <si>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</si>
  <si>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</si>
  <si>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</si>
  <si>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</si>
  <si>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</si>
  <si>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</si>
  <si>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</si>
  <si>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</si>
  <si>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</si>
  <si>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</si>
  <si>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</si>
  <si>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</si>
  <si>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</si>
  <si>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</si>
  <si>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</si>
  <si>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</si>
  <si>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</si>
  <si>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</si>
  <si>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</si>
  <si>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</si>
  <si>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</si>
  <si>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</si>
  <si>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</si>
  <si>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</si>
  <si>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</si>
  <si>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</si>
  <si>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</si>
  <si>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</si>
  <si>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</si>
  <si>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</si>
  <si>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</si>
  <si>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</si>
  <si>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</si>
  <si>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</si>
  <si>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</si>
  <si>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</si>
  <si>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</si>
  <si>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</si>
  <si>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</si>
  <si>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</si>
  <si>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岐阜県美濃加茂市</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</si>
  <si>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</si>
  <si>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</si>
  <si>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</si>
  <si>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</si>
  <si>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</si>
  <si>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</si>
  <si>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</si>
  <si>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</si>
  <si>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</si>
  <si>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</si>
  <si>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</si>
  <si>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</si>
  <si>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</si>
  <si>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</si>
  <si>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</si>
  <si>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</si>
  <si>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</si>
  <si>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</si>
  <si>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</si>
  <si>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</si>
  <si>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</si>
  <si>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</si>
  <si>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</si>
  <si>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</si>
  <si>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</si>
  <si>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</si>
  <si>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</si>
  <si>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</si>
  <si>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</si>
  <si>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</si>
  <si>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</si>
  <si>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</si>
  <si>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</si>
  <si>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国民健康保険会計</t>
    <phoneticPr fontId="5"/>
  </si>
  <si>
    <t>介護保険会計（保険事業勘定）</t>
    <phoneticPr fontId="5"/>
  </si>
  <si>
    <t>介護保険会計（サービス事業勘定）</t>
    <phoneticPr fontId="5"/>
  </si>
  <si>
    <t>後期高齢者医療会計</t>
    <phoneticPr fontId="5"/>
  </si>
  <si>
    <t>介護認定・障がい者自立支援認定審査会会計</t>
    <phoneticPr fontId="5"/>
  </si>
  <si>
    <t>水道事業会計</t>
    <phoneticPr fontId="5"/>
  </si>
  <si>
    <t>法適用企業</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</si>
  <si>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</si>
  <si>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</si>
  <si>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</si>
  <si>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</si>
  <si>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</si>
  <si>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</si>
  <si>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</si>
  <si>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</si>
  <si>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</si>
  <si>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</si>
  <si>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</si>
  <si>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</si>
  <si>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</si>
  <si>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</si>
  <si>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</si>
  <si>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</si>
  <si>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</si>
  <si>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</si>
  <si>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</si>
  <si>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</si>
  <si>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</si>
  <si>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</si>
  <si>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</si>
  <si>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</si>
  <si>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</si>
  <si>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</si>
  <si>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</si>
  <si>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</si>
  <si>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</si>
  <si>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</si>
  <si>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</si>
  <si>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</si>
  <si>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t>
    <phoneticPr fontId="5"/>
  </si>
  <si>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</si>
  <si>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</si>
  <si>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</si>
  <si>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</si>
  <si>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</si>
  <si>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</si>
  <si>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</si>
  <si>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</si>
  <si>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</si>
  <si>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</si>
  <si>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</si>
  <si>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</si>
  <si>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</si>
  <si>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</si>
  <si>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</si>
  <si>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</si>
  <si>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</si>
  <si>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</si>
  <si>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</si>
  <si>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</si>
  <si>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</si>
  <si>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</si>
  <si>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</si>
  <si>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</si>
  <si>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</si>
  <si>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</si>
  <si>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</si>
  <si>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</si>
  <si>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介護認定・障がい者自立支援認定審査会会計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</si>
  <si>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</si>
  <si>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介護保険会計（サービス事業勘定）</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</si>
  <si>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</si>
  <si>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</si>
  <si>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</si>
  <si>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</si>
  <si>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</si>
  <si>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</si>
  <si>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t>
    <phoneticPr fontId="5"/>
  </si>
  <si>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</si>
  <si>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</si>
  <si>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</si>
  <si>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</si>
  <si>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</si>
  <si>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</si>
  <si>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</si>
  <si>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</si>
  <si>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</si>
  <si>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</si>
  <si>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</si>
  <si>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</si>
  <si>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</si>
  <si>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</si>
  <si>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</si>
  <si>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</si>
  <si>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</si>
  <si>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</si>
  <si>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</si>
  <si>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</si>
  <si>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</si>
  <si>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</si>
  <si>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</si>
  <si>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</si>
  <si>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</si>
  <si>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</si>
  <si>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</si>
  <si>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</si>
  <si>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</si>
  <si>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</si>
  <si>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</si>
  <si>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</si>
  <si>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</si>
  <si>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</si>
  <si>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</si>
  <si>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</si>
  <si>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</si>
  <si>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</si>
  <si>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</si>
  <si>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</si>
  <si>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</si>
  <si>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</si>
  <si>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</si>
  <si>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</si>
  <si>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</si>
  <si>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</si>
  <si>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</si>
  <si>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</si>
  <si>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</si>
  <si>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</si>
  <si>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</si>
  <si>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</si>
  <si>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</si>
  <si>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</si>
  <si>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</si>
  <si>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</si>
  <si>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</si>
  <si>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</si>
  <si>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</si>
  <si>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</si>
  <si>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</si>
  <si>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</si>
  <si>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</si>
  <si>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</si>
  <si>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</si>
  <si>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</si>
  <si>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</si>
  <si>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</si>
  <si>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</si>
  <si>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</si>
  <si>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</si>
  <si>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</si>
  <si>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</si>
  <si>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</si>
  <si>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</si>
  <si>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</si>
  <si>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</si>
  <si>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</si>
  <si>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</si>
  <si>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</si>
  <si>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2.92</t>
  </si>
  <si>
    <t>▲ 1.19</t>
  </si>
  <si>
    <t>▲ 1.57</t>
  </si>
  <si>
    <t>水道事業会計</t>
  </si>
  <si>
    <t>一般会計</t>
  </si>
  <si>
    <t>下水道事業会計</t>
  </si>
  <si>
    <t>介護保険会計（保険事業勘定）</t>
  </si>
  <si>
    <t>国民健康保険会計</t>
  </si>
  <si>
    <t>後期高齢者医療会計</t>
  </si>
  <si>
    <t>介護認定・障がい者自立支援認定審査会会計</t>
  </si>
  <si>
    <t>介護保険会計（サービス事業勘定）</t>
  </si>
  <si>
    <t>その他会計（赤字）</t>
  </si>
  <si>
    <t>その他会計（黒字）</t>
  </si>
  <si>
    <t>H25末</t>
    <phoneticPr fontId="5"/>
  </si>
  <si>
    <t>H26末</t>
    <phoneticPr fontId="5"/>
  </si>
  <si>
    <t>H27末</t>
    <phoneticPr fontId="5"/>
  </si>
  <si>
    <t>H28末</t>
    <phoneticPr fontId="5"/>
  </si>
  <si>
    <t>H29末</t>
    <phoneticPr fontId="5"/>
  </si>
  <si>
    <t>基金繰入803</t>
    <rPh sb="0" eb="2">
      <t>キキン</t>
    </rPh>
    <rPh sb="2" eb="4">
      <t>クリイレ</t>
    </rPh>
    <phoneticPr fontId="2"/>
  </si>
  <si>
    <t>-</t>
    <phoneticPr fontId="2"/>
  </si>
  <si>
    <t>可茂衛生施設利用組合</t>
    <rPh sb="0" eb="2">
      <t>カモ</t>
    </rPh>
    <rPh sb="2" eb="4">
      <t>エイセイ</t>
    </rPh>
    <rPh sb="4" eb="6">
      <t>シセツ</t>
    </rPh>
    <rPh sb="6" eb="8">
      <t>リヨウ</t>
    </rPh>
    <rPh sb="8" eb="10">
      <t>クミアイ</t>
    </rPh>
    <phoneticPr fontId="2"/>
  </si>
  <si>
    <t>基金繰入433</t>
    <rPh sb="0" eb="2">
      <t>キキン</t>
    </rPh>
    <rPh sb="2" eb="4">
      <t>クリイレ</t>
    </rPh>
    <phoneticPr fontId="2"/>
  </si>
  <si>
    <t>岐阜県後期高齢者医療広域連合（特別会計）</t>
    <phoneticPr fontId="2"/>
  </si>
  <si>
    <t>岐阜県後期高齢者医療広域連合（一般会計）</t>
    <phoneticPr fontId="2"/>
  </si>
  <si>
    <t>可茂消防事務組合</t>
    <phoneticPr fontId="2"/>
  </si>
  <si>
    <t>美濃加茂市富加町中学校組合</t>
    <phoneticPr fontId="2"/>
  </si>
  <si>
    <t>岐阜県市町村職員退職手当組合</t>
    <phoneticPr fontId="2"/>
  </si>
  <si>
    <t>岐阜県市町村会館組合</t>
    <rPh sb="0" eb="3">
      <t>ギフケン</t>
    </rPh>
    <rPh sb="3" eb="6">
      <t>シチョウソン</t>
    </rPh>
    <rPh sb="6" eb="8">
      <t>カイカン</t>
    </rPh>
    <rPh sb="8" eb="10">
      <t>クミアイ</t>
    </rPh>
    <phoneticPr fontId="2"/>
  </si>
  <si>
    <t>基金繰入100</t>
    <rPh sb="0" eb="2">
      <t>キキン</t>
    </rPh>
    <rPh sb="2" eb="4">
      <t>クリイレ</t>
    </rPh>
    <phoneticPr fontId="2"/>
  </si>
  <si>
    <t>法非適用企業</t>
    <rPh sb="0" eb="1">
      <t>ホウ</t>
    </rPh>
    <rPh sb="1" eb="2">
      <t>ヒ</t>
    </rPh>
    <rPh sb="2" eb="4">
      <t>テキヨウ</t>
    </rPh>
    <rPh sb="4" eb="6">
      <t>キギョウ</t>
    </rPh>
    <phoneticPr fontId="2"/>
  </si>
  <si>
    <t>長良川鉄道株式会社</t>
    <rPh sb="0" eb="3">
      <t>ナガラガワ</t>
    </rPh>
    <rPh sb="3" eb="5">
      <t>テツドウ</t>
    </rPh>
    <rPh sb="5" eb="7">
      <t>カブシキ</t>
    </rPh>
    <rPh sb="7" eb="9">
      <t>カイシャ</t>
    </rPh>
    <phoneticPr fontId="2"/>
  </si>
  <si>
    <t>庁舎建設基金</t>
    <rPh sb="0" eb="2">
      <t>チョウシャ</t>
    </rPh>
    <rPh sb="2" eb="4">
      <t>ケンセツ</t>
    </rPh>
    <rPh sb="4" eb="6">
      <t>キキン</t>
    </rPh>
    <phoneticPr fontId="2"/>
  </si>
  <si>
    <t>ふるさと納税基金</t>
    <rPh sb="4" eb="6">
      <t>ノウゼイ</t>
    </rPh>
    <rPh sb="6" eb="8">
      <t>キキン</t>
    </rPh>
    <phoneticPr fontId="2"/>
  </si>
  <si>
    <t>福祉基金</t>
    <rPh sb="0" eb="2">
      <t>フクシ</t>
    </rPh>
    <rPh sb="2" eb="4">
      <t>キキン</t>
    </rPh>
    <phoneticPr fontId="2"/>
  </si>
  <si>
    <t>国際交流基金</t>
    <rPh sb="0" eb="2">
      <t>コクサイ</t>
    </rPh>
    <rPh sb="2" eb="4">
      <t>コウリュウ</t>
    </rPh>
    <rPh sb="4" eb="6">
      <t>キキン</t>
    </rPh>
    <phoneticPr fontId="2"/>
  </si>
  <si>
    <t>ふるさと水基金</t>
    <rPh sb="4" eb="5">
      <t>ミズ</t>
    </rPh>
    <rPh sb="5" eb="7">
      <t>キキン</t>
    </rPh>
    <phoneticPr fontId="2"/>
  </si>
  <si>
    <t>可茂公設地方卸売市場組合</t>
    <phoneticPr fontId="2"/>
  </si>
  <si>
    <t>中濃地域農業共済事務組合</t>
    <rPh sb="0" eb="2">
      <t>チュウノウ</t>
    </rPh>
    <rPh sb="2" eb="4">
      <t>チイキ</t>
    </rPh>
    <rPh sb="4" eb="6">
      <t>ノウギョウ</t>
    </rPh>
    <rPh sb="6" eb="8">
      <t>キョウサイ</t>
    </rPh>
    <rPh sb="8" eb="10">
      <t>ジム</t>
    </rPh>
    <rPh sb="10" eb="12">
      <t>クミアイ</t>
    </rPh>
    <phoneticPr fontId="2"/>
  </si>
  <si>
    <t>法適用企業</t>
    <rPh sb="0" eb="1">
      <t>ホウ</t>
    </rPh>
    <rPh sb="1" eb="3">
      <t>テキヨウ</t>
    </rPh>
    <rPh sb="3" eb="5">
      <t>キギョウ</t>
    </rPh>
    <phoneticPr fontId="2"/>
  </si>
  <si>
    <t>-</t>
    <phoneticPr fontId="2"/>
  </si>
  <si>
    <t>実質公債費比率</t>
    <phoneticPr fontId="5"/>
  </si>
  <si>
    <t>将来負担比率</t>
    <phoneticPr fontId="5"/>
  </si>
  <si>
    <t>将来負担比率</t>
    <phoneticPr fontId="5"/>
  </si>
  <si>
    <t>類似団体内平均値</t>
    <phoneticPr fontId="5"/>
  </si>
  <si>
    <t>実質公債費比率</t>
    <phoneticPr fontId="5"/>
  </si>
  <si>
    <t>当該団体値</t>
    <rPh sb="0" eb="2">
      <t>トウガイ</t>
    </rPh>
    <rPh sb="2" eb="4">
      <t>ダンタイ</t>
    </rPh>
    <rPh sb="4" eb="5">
      <t>アタイ</t>
    </rPh>
    <phoneticPr fontId="5"/>
  </si>
  <si>
    <t>(　参考　）</t>
    <rPh sb="2" eb="4">
      <t>サンコウ</t>
    </rPh>
    <phoneticPr fontId="5"/>
  </si>
  <si>
    <t>当市では、市債残高削減の取り組みにより、将来負担比率は平成25年度から「比率なし」を維持している。
市債残高の減少に伴い、公債費も減少していることにより、実質公費比率も減少しており、平成27年度からは類似団体内平均値と比較して低い数値となっている。
今後、庁舎の建て替えなど大規模な事業を控えており、将来負担比率、実質公債費比率ともに数値の上昇が見込まれているため、これまで以上に、財源の確保や経費の削減、事業の集中と選択などに取り組み、地方債に大きく頼ることのない財政運営に努める。</t>
    <rPh sb="0" eb="2">
      <t>トウシ</t>
    </rPh>
    <rPh sb="12" eb="13">
      <t>ト</t>
    </rPh>
    <rPh sb="14" eb="15">
      <t>ク</t>
    </rPh>
    <rPh sb="20" eb="22">
      <t>ショウライ</t>
    </rPh>
    <rPh sb="22" eb="24">
      <t>フタン</t>
    </rPh>
    <rPh sb="24" eb="26">
      <t>ヒリツ</t>
    </rPh>
    <rPh sb="27" eb="29">
      <t>ヘイセイ</t>
    </rPh>
    <rPh sb="31" eb="32">
      <t>ネン</t>
    </rPh>
    <rPh sb="32" eb="33">
      <t>ド</t>
    </rPh>
    <rPh sb="36" eb="38">
      <t>ヒリツ</t>
    </rPh>
    <rPh sb="42" eb="44">
      <t>イジ</t>
    </rPh>
    <rPh sb="50" eb="52">
      <t>シサイ</t>
    </rPh>
    <rPh sb="52" eb="54">
      <t>ザンダカ</t>
    </rPh>
    <rPh sb="55" eb="57">
      <t>ゲンショウ</t>
    </rPh>
    <rPh sb="58" eb="59">
      <t>トモナ</t>
    </rPh>
    <rPh sb="61" eb="64">
      <t>コウサイヒ</t>
    </rPh>
    <rPh sb="65" eb="67">
      <t>ゲンショウ</t>
    </rPh>
    <rPh sb="77" eb="79">
      <t>ジッシツ</t>
    </rPh>
    <rPh sb="79" eb="81">
      <t>コウヒ</t>
    </rPh>
    <rPh sb="81" eb="83">
      <t>ヒリツ</t>
    </rPh>
    <rPh sb="84" eb="86">
      <t>ゲンショウ</t>
    </rPh>
    <rPh sb="91" eb="93">
      <t>ヘイセイ</t>
    </rPh>
    <rPh sb="95" eb="97">
      <t>ネンド</t>
    </rPh>
    <rPh sb="100" eb="102">
      <t>ルイジ</t>
    </rPh>
    <rPh sb="102" eb="104">
      <t>ダンタイ</t>
    </rPh>
    <rPh sb="104" eb="105">
      <t>ナイ</t>
    </rPh>
    <rPh sb="105" eb="108">
      <t>ヘイキンチ</t>
    </rPh>
    <rPh sb="109" eb="111">
      <t>ヒカク</t>
    </rPh>
    <rPh sb="113" eb="114">
      <t>ヒク</t>
    </rPh>
    <rPh sb="115" eb="117">
      <t>スウチ</t>
    </rPh>
    <rPh sb="125" eb="127">
      <t>コンゴ</t>
    </rPh>
    <rPh sb="128" eb="130">
      <t>チョウシャ</t>
    </rPh>
    <rPh sb="131" eb="132">
      <t>タ</t>
    </rPh>
    <rPh sb="133" eb="134">
      <t>カ</t>
    </rPh>
    <rPh sb="137" eb="140">
      <t>ダイキボ</t>
    </rPh>
    <rPh sb="141" eb="143">
      <t>ジギョウ</t>
    </rPh>
    <rPh sb="144" eb="145">
      <t>ヒカ</t>
    </rPh>
    <rPh sb="150" eb="152">
      <t>ショウライ</t>
    </rPh>
    <rPh sb="152" eb="154">
      <t>フタン</t>
    </rPh>
    <rPh sb="154" eb="156">
      <t>ヒリツ</t>
    </rPh>
    <rPh sb="157" eb="159">
      <t>ジッシツ</t>
    </rPh>
    <rPh sb="159" eb="162">
      <t>コウサイヒ</t>
    </rPh>
    <rPh sb="162" eb="164">
      <t>ヒリツ</t>
    </rPh>
    <rPh sb="167" eb="169">
      <t>スウチ</t>
    </rPh>
    <rPh sb="170" eb="172">
      <t>ジョウショウ</t>
    </rPh>
    <rPh sb="173" eb="175">
      <t>ミコ</t>
    </rPh>
    <rPh sb="187" eb="189">
      <t>イジョウ</t>
    </rPh>
    <rPh sb="197" eb="199">
      <t>ケイヒ</t>
    </rPh>
    <rPh sb="200" eb="202">
      <t>サクゲン</t>
    </rPh>
    <rPh sb="203" eb="205">
      <t>ジギョウ</t>
    </rPh>
    <rPh sb="206" eb="208">
      <t>シュウチュウ</t>
    </rPh>
    <rPh sb="209" eb="211">
      <t>センタク</t>
    </rPh>
    <rPh sb="214" eb="215">
      <t>ト</t>
    </rPh>
    <rPh sb="216" eb="217">
      <t>ク</t>
    </rPh>
    <rPh sb="219" eb="222">
      <t>チホウサイ</t>
    </rPh>
    <rPh sb="223" eb="224">
      <t>オオ</t>
    </rPh>
    <rPh sb="226" eb="227">
      <t>タヨ</t>
    </rPh>
    <rPh sb="233" eb="235">
      <t>ザイセイ</t>
    </rPh>
    <rPh sb="235" eb="237">
      <t>ウンエイ</t>
    </rPh>
    <rPh sb="238" eb="239">
      <t>ツト</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</si>
  <si>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</si>
  <si>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</si>
  <si>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</si>
  <si>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有形固定資産減価償却率</t>
    <phoneticPr fontId="5"/>
  </si>
  <si>
    <t>類似団体内平均値</t>
    <phoneticPr fontId="5"/>
  </si>
  <si>
    <t>当市では、平成17年度末残高から10年で100億円の市債残高削減を経営方針として財政運営に取り組んできた結果、将来負担比率は平成25年度から「比率なし」となっている。また、有形固定資産減価償却率については、類似団体内平均値と比較して0.8ポイント低くなっている。
しかしながら、今後、施設の長寿命化や、庁舎の建て替えなど地方債の発行増加が見込まれるなか、施設の老朽化も同時に進行していくため、公共施設等総合管理計画に基づき、将来の負担を見据えた施設整備を行う。</t>
    <rPh sb="0" eb="2">
      <t>トウシ</t>
    </rPh>
    <rPh sb="55" eb="57">
      <t>ショウライ</t>
    </rPh>
    <rPh sb="57" eb="59">
      <t>フタン</t>
    </rPh>
    <rPh sb="59" eb="61">
      <t>ヒリツ</t>
    </rPh>
    <rPh sb="62" eb="64">
      <t>ヘイセイ</t>
    </rPh>
    <rPh sb="66" eb="67">
      <t>ネン</t>
    </rPh>
    <rPh sb="67" eb="68">
      <t>ド</t>
    </rPh>
    <rPh sb="86" eb="88">
      <t>ユウケイ</t>
    </rPh>
    <rPh sb="88" eb="90">
      <t>コテイ</t>
    </rPh>
    <rPh sb="90" eb="92">
      <t>シサン</t>
    </rPh>
    <rPh sb="92" eb="94">
      <t>ゲンカ</t>
    </rPh>
    <rPh sb="94" eb="96">
      <t>ショウキャク</t>
    </rPh>
    <rPh sb="96" eb="97">
      <t>リツ</t>
    </rPh>
    <rPh sb="103" eb="105">
      <t>ルイジ</t>
    </rPh>
    <rPh sb="105" eb="107">
      <t>ダンタイ</t>
    </rPh>
    <rPh sb="107" eb="108">
      <t>ナイ</t>
    </rPh>
    <rPh sb="108" eb="111">
      <t>ヘイキンチ</t>
    </rPh>
    <rPh sb="112" eb="114">
      <t>ヒカク</t>
    </rPh>
    <rPh sb="123" eb="124">
      <t>ヒク</t>
    </rPh>
    <rPh sb="139" eb="141">
      <t>コンゴ</t>
    </rPh>
    <rPh sb="142" eb="144">
      <t>シセツ</t>
    </rPh>
    <rPh sb="145" eb="149">
      <t>チョウジュミョウカ</t>
    </rPh>
    <rPh sb="154" eb="155">
      <t>タ</t>
    </rPh>
    <rPh sb="156" eb="157">
      <t>カ</t>
    </rPh>
    <rPh sb="160" eb="163">
      <t>チホウサイ</t>
    </rPh>
    <rPh sb="164" eb="166">
      <t>ハッコウ</t>
    </rPh>
    <rPh sb="166" eb="168">
      <t>ゾウカ</t>
    </rPh>
    <rPh sb="169" eb="171">
      <t>ミコ</t>
    </rPh>
    <rPh sb="177" eb="179">
      <t>シセツ</t>
    </rPh>
    <rPh sb="180" eb="183">
      <t>ロウキュウカ</t>
    </rPh>
    <rPh sb="184" eb="186">
      <t>ドウジ</t>
    </rPh>
    <rPh sb="187" eb="189">
      <t>シンコウ</t>
    </rPh>
    <rPh sb="196" eb="198">
      <t>コウキョウ</t>
    </rPh>
    <rPh sb="198" eb="200">
      <t>シセツ</t>
    </rPh>
    <rPh sb="200" eb="201">
      <t>トウ</t>
    </rPh>
    <rPh sb="201" eb="203">
      <t>ソウゴウ</t>
    </rPh>
    <rPh sb="203" eb="205">
      <t>カンリ</t>
    </rPh>
    <rPh sb="205" eb="207">
      <t>ケイカク</t>
    </rPh>
    <rPh sb="208" eb="209">
      <t>モト</t>
    </rPh>
    <rPh sb="212" eb="214">
      <t>ショウライ</t>
    </rPh>
    <rPh sb="215" eb="217">
      <t>フタン</t>
    </rPh>
    <rPh sb="218" eb="220">
      <t>ミス</t>
    </rPh>
    <rPh sb="222" eb="224">
      <t>シセツ</t>
    </rPh>
    <rPh sb="224" eb="226">
      <t>セイビ</t>
    </rPh>
    <rPh sb="227" eb="228">
      <t>オコナ</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</si>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</sst>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5" fillId="0" borderId="0" xfId="8" applyNumberFormat="1" applyFont="1" applyFill="1" applyBorder="1" applyAlignment="1" applyProtection="1">
      <alignment horizontal="left" vertical="center" wrapText="1"/>
      <protection hidden="1"/>
    </xf>
    <xf numFmtId="186" fontId="19" fillId="0" borderId="0" xfId="8" applyNumberFormat="1" applyFont="1" applyFill="1" applyBorder="1" applyAlignment="1" applyProtection="1">
      <alignment horizontal="center" vertical="center" shrinkToFit="1"/>
      <protection hidden="1"/>
    </xf>
    <xf numFmtId="0" fontId="19" fillId="0" borderId="0" xfId="8" applyFont="1" applyFill="1" applyBorder="1" applyAlignment="1" applyProtection="1">
      <alignment horizontal="center" vertical="center" shrinkToFit="1"/>
      <protection hidden="1"/>
    </xf>
    <xf numFmtId="0" fontId="19" fillId="0" borderId="0" xfId="8" applyFont="1" applyFill="1" applyBorder="1" applyAlignment="1">
      <alignment horizontal="center" vertical="center" shrinkToFit="1"/>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0" fontId="19" fillId="0" borderId="39"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42"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19" fillId="0" borderId="41" xfId="8" applyFont="1" applyFill="1" applyBorder="1" applyAlignment="1">
      <alignment horizontal="center" vertical="center"/>
    </xf>
    <xf numFmtId="0" fontId="25" fillId="0" borderId="48"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78" xfId="8" applyFont="1" applyFill="1" applyBorder="1" applyAlignment="1">
      <alignment horizontal="center" vertical="center"/>
    </xf>
    <xf numFmtId="0" fontId="19" fillId="0" borderId="77"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0" fontId="19" fillId="0" borderId="30" xfId="8" applyFont="1" applyFill="1" applyBorder="1" applyAlignment="1">
      <alignment vertical="center"/>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19" fillId="0" borderId="11" xfId="8" applyFont="1" applyFill="1" applyBorder="1" applyAlignment="1">
      <alignment horizontal="center" vertical="center"/>
    </xf>
    <xf numFmtId="0" fontId="19" fillId="0" borderId="70" xfId="8" applyFont="1" applyFill="1" applyBorder="1" applyAlignment="1">
      <alignment horizontal="center" vertical="center"/>
    </xf>
    <xf numFmtId="0" fontId="23" fillId="0" borderId="41" xfId="8" applyFont="1" applyFill="1" applyBorder="1" applyAlignment="1">
      <alignment vertical="center"/>
    </xf>
    <xf numFmtId="0" fontId="23" fillId="0" borderId="12" xfId="8" applyFont="1" applyFill="1" applyBorder="1" applyAlignment="1">
      <alignment vertical="center"/>
    </xf>
    <xf numFmtId="0" fontId="23" fillId="0" borderId="48" xfId="8" applyFont="1" applyFill="1" applyBorder="1" applyAlignment="1">
      <alignment vertical="center"/>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0" fontId="19" fillId="0" borderId="24" xfId="8" applyFont="1" applyFill="1" applyBorder="1" applyAlignment="1">
      <alignment horizontal="center"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66" xfId="8" applyFont="1" applyFill="1" applyBorder="1" applyAlignment="1">
      <alignment horizontal="center"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0" fontId="19" fillId="0" borderId="14"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3" xfId="8" applyFont="1" applyFill="1" applyBorder="1" applyAlignment="1">
      <alignment horizontal="center" vertical="center"/>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178"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9" fillId="0" borderId="0" xfId="11" applyFont="1" applyFill="1" applyBorder="1">
      <alignment vertical="center"/>
    </xf>
    <xf numFmtId="0" fontId="19" fillId="0" borderId="38" xfId="11" applyFont="1" applyFill="1" applyBorder="1">
      <alignment vertical="center"/>
    </xf>
    <xf numFmtId="178" fontId="19" fillId="0" borderId="38"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54" xfId="11" applyFont="1" applyFill="1" applyBorder="1">
      <alignment vertical="center"/>
    </xf>
    <xf numFmtId="0" fontId="19" fillId="0" borderId="40" xfId="11" applyFont="1" applyFill="1" applyBorder="1">
      <alignment vertical="center"/>
    </xf>
    <xf numFmtId="178" fontId="19" fillId="0" borderId="40"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48" xfId="11" applyNumberFormat="1" applyFont="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181" fontId="19" fillId="0" borderId="37" xfId="11" applyNumberFormat="1" applyFont="1" applyFill="1" applyBorder="1" applyAlignment="1">
      <alignment horizontal="right" vertical="center" shrinkToFit="1"/>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9" fillId="0" borderId="87" xfId="11" applyNumberFormat="1" applyFont="1" applyFill="1" applyBorder="1" applyAlignment="1">
      <alignment horizontal="right" vertical="center" shrinkToFit="1"/>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64" xfId="11" applyFont="1" applyBorder="1" applyAlignment="1">
      <alignment vertical="center"/>
    </xf>
    <xf numFmtId="0" fontId="15" fillId="0" borderId="0" xfId="6" applyBorder="1" applyAlignment="1">
      <alignment vertical="center"/>
    </xf>
    <xf numFmtId="0" fontId="15" fillId="0" borderId="38" xfId="6" applyBorder="1" applyAlignment="1">
      <alignment vertical="center"/>
    </xf>
    <xf numFmtId="178" fontId="19" fillId="0" borderId="84"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5" fillId="0" borderId="0" xfId="6" applyAlignment="1">
      <alignment vertical="center"/>
    </xf>
    <xf numFmtId="181" fontId="19" fillId="0" borderId="82" xfId="11" applyNumberFormat="1" applyFont="1" applyFill="1" applyBorder="1" applyAlignment="1">
      <alignment horizontal="right" vertical="center" shrinkToFit="1"/>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7" xfId="11" applyFont="1" applyFill="1" applyBorder="1">
      <alignment vertical="center"/>
    </xf>
    <xf numFmtId="178" fontId="19" fillId="0" borderId="64"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178" fontId="19" fillId="0" borderId="88"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38" xfId="11" applyNumberFormat="1" applyFont="1" applyFill="1" applyBorder="1" applyAlignment="1">
      <alignment horizontal="right" vertical="center"/>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4" xfId="11" applyFont="1" applyBorder="1" applyAlignment="1">
      <alignment horizontal="center" vertical="center"/>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77" fontId="33" fillId="6" borderId="37"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2"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6" fontId="33" fillId="6" borderId="48" xfId="14" applyNumberFormat="1" applyFont="1" applyFill="1" applyBorder="1" applyAlignment="1" applyProtection="1">
      <alignment horizontal="right" vertical="center" shrinkToFit="1"/>
    </xf>
    <xf numFmtId="0" fontId="33" fillId="6" borderId="45"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26" xfId="12" applyFont="1" applyFill="1" applyBorder="1" applyAlignment="1" applyProtection="1">
      <alignment horizontal="center" vertical="center"/>
    </xf>
    <xf numFmtId="0" fontId="33" fillId="6" borderId="64" xfId="12" applyFont="1" applyFill="1" applyBorder="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87" fontId="33" fillId="6" borderId="129"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0" fontId="33" fillId="6" borderId="81" xfId="12" applyFont="1" applyFill="1" applyBorder="1" applyAlignment="1" applyProtection="1">
      <alignment horizontal="center" vertical="center"/>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0" fontId="33" fillId="6" borderId="41" xfId="12" applyFont="1" applyFill="1" applyBorder="1" applyProtection="1">
      <alignment vertical="center"/>
    </xf>
    <xf numFmtId="177" fontId="33" fillId="6" borderId="151"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31" xfId="12" applyFont="1" applyFill="1" applyBorder="1" applyAlignment="1" applyProtection="1">
      <alignment horizontal="center" vertical="center" wrapText="1"/>
    </xf>
    <xf numFmtId="0" fontId="35" fillId="6" borderId="42" xfId="12"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54" xfId="12" applyFont="1" applyFill="1" applyBorder="1" applyProtection="1">
      <alignment vertical="center"/>
    </xf>
    <xf numFmtId="0" fontId="33" fillId="6" borderId="40" xfId="12" applyFont="1" applyFill="1" applyBorder="1" applyProtection="1">
      <alignment vertical="center"/>
    </xf>
    <xf numFmtId="177" fontId="33" fillId="6" borderId="161"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30"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9" xfId="12" applyFont="1" applyFill="1" applyBorder="1" applyAlignment="1" applyProtection="1">
      <alignment horizontal="center"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0" fontId="33" fillId="6" borderId="0" xfId="12" applyFont="1" applyFill="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38" xfId="12" applyFont="1" applyFill="1" applyBorder="1" applyAlignment="1" applyProtection="1">
      <alignment horizontal="left" vertical="center"/>
    </xf>
    <xf numFmtId="0" fontId="33" fillId="6" borderId="41"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32" xfId="12" applyFont="1" applyFill="1" applyBorder="1" applyAlignment="1" applyProtection="1">
      <alignment horizontal="center" vertical="center"/>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0" borderId="116"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33" fillId="7" borderId="62"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87" fontId="33" fillId="8" borderId="134" xfId="12" applyNumberFormat="1" applyFont="1" applyFill="1" applyBorder="1" applyAlignment="1" applyProtection="1">
      <alignment horizontal="righ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0" fontId="33" fillId="0" borderId="81" xfId="12" applyFont="1" applyBorder="1" applyAlignment="1" applyProtection="1">
      <alignment horizontal="center"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0" fontId="33" fillId="6" borderId="75" xfId="12" applyFont="1" applyFill="1" applyBorder="1" applyAlignment="1" applyProtection="1">
      <alignment horizontal="left" vertical="center"/>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8" fillId="0" borderId="0" xfId="20" applyFont="1">
      <alignment vertical="center"/>
    </xf>
    <xf numFmtId="187"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0" borderId="0" xfId="16" applyNumberFormat="1" applyFont="1" applyAlignment="1">
      <alignment horizontal="center" vertical="center"/>
    </xf>
    <xf numFmtId="178" fontId="15" fillId="0" borderId="0" xfId="16" applyNumberFormat="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79" fontId="1" fillId="6" borderId="0" xfId="17" applyNumberFormat="1" applyFont="1" applyFill="1" applyAlignment="1">
      <alignment vertical="center" wrapText="1"/>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42" xfId="16" applyFont="1" applyBorder="1" applyAlignment="1">
      <alignment horizontal="center" vertical="center"/>
    </xf>
    <xf numFmtId="0" fontId="1" fillId="0" borderId="31" xfId="16" applyFont="1" applyBorder="1" applyAlignment="1">
      <alignment horizontal="center" vertical="center"/>
    </xf>
    <xf numFmtId="0" fontId="1" fillId="0" borderId="39" xfId="16" applyFont="1" applyBorder="1" applyAlignment="1">
      <alignment horizontal="center" vertical="center"/>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5" fillId="0" borderId="0" xfId="19" applyNumberFormat="1" applyAlignment="1">
      <alignment horizontal="right" vertical="center"/>
    </xf>
    <xf numFmtId="177" fontId="15" fillId="0" borderId="0" xfId="19" applyNumberFormat="1" applyAlignment="1">
      <alignment horizontal="right" vertical="center"/>
    </xf>
    <xf numFmtId="178" fontId="15" fillId="0" borderId="0" xfId="18" applyNumberFormat="1" applyAlignment="1">
      <alignment horizontal="center" vertical="center"/>
    </xf>
    <xf numFmtId="178" fontId="15" fillId="0" borderId="0" xfId="18" applyNumberFormat="1" applyAlignment="1">
      <alignment vertical="center"/>
    </xf>
    <xf numFmtId="0" fontId="1" fillId="0" borderId="40"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1" xfId="16" applyFont="1" applyBorder="1" applyAlignment="1" applyProtection="1">
      <alignment horizontal="left" vertical="top" wrapText="1"/>
      <protection locked="0"/>
    </xf>
    <xf numFmtId="178" fontId="1" fillId="0" borderId="0" xfId="16" applyNumberFormat="1" applyFont="1">
      <alignment vertical="center"/>
    </xf>
    <xf numFmtId="178" fontId="37"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3"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87" fontId="1" fillId="6" borderId="188" xfId="17" applyNumberFormat="1" applyFont="1" applyFill="1" applyBorder="1" applyAlignment="1">
      <alignment horizontal="center" vertical="center"/>
    </xf>
    <xf numFmtId="179" fontId="1" fillId="0" borderId="0" xfId="17" applyNumberFormat="1" applyFont="1" applyAlignment="1">
      <alignment horizontal="center" vertical="center" wrapText="1"/>
    </xf>
    <xf numFmtId="0" fontId="1" fillId="0" borderId="48" xfId="16" applyFont="1" applyBorder="1">
      <alignment vertical="center"/>
    </xf>
    <xf numFmtId="0" fontId="1" fillId="0" borderId="12" xfId="16" applyFont="1" applyBorder="1">
      <alignment vertical="center"/>
    </xf>
    <xf numFmtId="0" fontId="33" fillId="0" borderId="41" xfId="16" applyFont="1" applyBorder="1">
      <alignment vertical="center"/>
    </xf>
    <xf numFmtId="0" fontId="33"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5" fillId="6" borderId="0" xfId="6" applyFill="1" applyAlignment="1">
      <alignment vertical="center"/>
    </xf>
    <xf numFmtId="0" fontId="15" fillId="6" borderId="0" xfId="6" applyFill="1" applyAlignment="1" applyProtection="1">
      <alignment vertical="center"/>
      <protection hidden="1"/>
    </xf>
    <xf numFmtId="0" fontId="0" fillId="6" borderId="0" xfId="6" applyFont="1" applyFill="1" applyAlignme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65988</c:v>
                </c:pt>
                <c:pt idx="1">
                  <c:v>54227</c:v>
                </c:pt>
                <c:pt idx="2">
                  <c:v>57295</c:v>
                </c:pt>
                <c:pt idx="3">
                  <c:v>54110</c:v>
                </c:pt>
                <c:pt idx="4">
                  <c:v>54684</c:v>
                </c:pt>
              </c:numCache>
            </c:numRef>
          </c:val>
          <c:smooth val="0"/>
          <c:extLst xmlns:c16r2="http://schemas.microsoft.com/office/drawing/2015/06/chart">
            <c:ext xmlns:c16="http://schemas.microsoft.com/office/drawing/2014/chart" uri="{C3380CC4-5D6E-409C-BE32-E72D297353CC}">
              <c16:uniqueId val="{00000000-B778-4227-982A-9D6DE3164A8D}"/>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30268</c:v>
                </c:pt>
                <c:pt idx="1">
                  <c:v>37646</c:v>
                </c:pt>
                <c:pt idx="2">
                  <c:v>28545</c:v>
                </c:pt>
                <c:pt idx="3">
                  <c:v>48239</c:v>
                </c:pt>
                <c:pt idx="4">
                  <c:v>41512</c:v>
                </c:pt>
              </c:numCache>
            </c:numRef>
          </c:val>
          <c:smooth val="0"/>
          <c:extLst xmlns:c16r2="http://schemas.microsoft.com/office/drawing/2015/06/chart">
            <c:ext xmlns:c16="http://schemas.microsoft.com/office/drawing/2014/chart" uri="{C3380CC4-5D6E-409C-BE32-E72D297353CC}">
              <c16:uniqueId val="{00000001-B778-4227-982A-9D6DE3164A8D}"/>
            </c:ext>
          </c:extLst>
        </c:ser>
        <c:dLbls>
          <c:showLegendKey val="0"/>
          <c:showVal val="0"/>
          <c:showCatName val="0"/>
          <c:showSerName val="0"/>
          <c:showPercent val="0"/>
          <c:showBubbleSize val="0"/>
        </c:dLbls>
        <c:marker val="1"/>
        <c:smooth val="0"/>
        <c:axId val="399245096"/>
        <c:axId val="399243136"/>
      </c:lineChart>
      <c:catAx>
        <c:axId val="39924509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99243136"/>
        <c:crosses val="autoZero"/>
        <c:auto val="1"/>
        <c:lblAlgn val="ctr"/>
        <c:lblOffset val="100"/>
        <c:tickLblSkip val="1"/>
        <c:tickMarkSkip val="1"/>
        <c:noMultiLvlLbl val="0"/>
      </c:catAx>
      <c:valAx>
        <c:axId val="399243136"/>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9924509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5.58</c:v>
                </c:pt>
                <c:pt idx="1">
                  <c:v>16.39</c:v>
                </c:pt>
                <c:pt idx="2">
                  <c:v>10.050000000000001</c:v>
                </c:pt>
                <c:pt idx="3">
                  <c:v>8.9700000000000006</c:v>
                </c:pt>
                <c:pt idx="4">
                  <c:v>11.64</c:v>
                </c:pt>
              </c:numCache>
            </c:numRef>
          </c:val>
          <c:extLst xmlns:c16r2="http://schemas.microsoft.com/office/drawing/2015/06/chart">
            <c:ext xmlns:c16="http://schemas.microsoft.com/office/drawing/2014/chart" uri="{C3380CC4-5D6E-409C-BE32-E72D297353CC}">
              <c16:uniqueId val="{00000000-631D-40AC-B689-CB251DAA917F}"/>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32.53</c:v>
                </c:pt>
                <c:pt idx="1">
                  <c:v>29.13</c:v>
                </c:pt>
                <c:pt idx="2">
                  <c:v>33.94</c:v>
                </c:pt>
                <c:pt idx="3">
                  <c:v>32.54</c:v>
                </c:pt>
                <c:pt idx="4">
                  <c:v>31.27</c:v>
                </c:pt>
              </c:numCache>
            </c:numRef>
          </c:val>
          <c:extLst xmlns:c16r2="http://schemas.microsoft.com/office/drawing/2015/06/chart">
            <c:ext xmlns:c16="http://schemas.microsoft.com/office/drawing/2014/chart" uri="{C3380CC4-5D6E-409C-BE32-E72D297353CC}">
              <c16:uniqueId val="{00000001-631D-40AC-B689-CB251DAA917F}"/>
            </c:ext>
          </c:extLst>
        </c:ser>
        <c:dLbls>
          <c:showLegendKey val="0"/>
          <c:showVal val="0"/>
          <c:showCatName val="0"/>
          <c:showSerName val="0"/>
          <c:showPercent val="0"/>
          <c:showBubbleSize val="0"/>
        </c:dLbls>
        <c:gapWidth val="250"/>
        <c:overlap val="100"/>
        <c:axId val="399240784"/>
        <c:axId val="39923843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-2.92</c:v>
                </c:pt>
                <c:pt idx="1">
                  <c:v>8.4</c:v>
                </c:pt>
                <c:pt idx="2">
                  <c:v>-1.19</c:v>
                </c:pt>
                <c:pt idx="3">
                  <c:v>-1.57</c:v>
                </c:pt>
                <c:pt idx="4">
                  <c:v>1.49</c:v>
                </c:pt>
              </c:numCache>
            </c:numRef>
          </c:val>
          <c:smooth val="0"/>
          <c:extLst xmlns:c16r2="http://schemas.microsoft.com/office/drawing/2015/06/chart">
            <c:ext xmlns:c16="http://schemas.microsoft.com/office/drawing/2014/chart" uri="{C3380CC4-5D6E-409C-BE32-E72D297353CC}">
              <c16:uniqueId val="{00000002-631D-40AC-B689-CB251DAA917F}"/>
            </c:ext>
          </c:extLst>
        </c:ser>
        <c:dLbls>
          <c:showLegendKey val="0"/>
          <c:showVal val="0"/>
          <c:showCatName val="0"/>
          <c:showSerName val="0"/>
          <c:showPercent val="0"/>
          <c:showBubbleSize val="0"/>
        </c:dLbls>
        <c:marker val="1"/>
        <c:smooth val="0"/>
        <c:axId val="399240784"/>
        <c:axId val="399238432"/>
      </c:lineChart>
      <c:catAx>
        <c:axId val="3992407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99238432"/>
        <c:crosses val="autoZero"/>
        <c:auto val="1"/>
        <c:lblAlgn val="ctr"/>
        <c:lblOffset val="100"/>
        <c:tickLblSkip val="1"/>
        <c:tickMarkSkip val="1"/>
        <c:noMultiLvlLbl val="0"/>
      </c:catAx>
      <c:valAx>
        <c:axId val="39923843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992407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40ED-4118-B68F-E58021EA2A63}"/>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40ED-4118-B68F-E58021EA2A63}"/>
            </c:ext>
          </c:extLst>
        </c:ser>
        <c:ser>
          <c:idx val="2"/>
          <c:order val="2"/>
          <c:tx>
            <c:strRef>
              <c:f>データシート!$A$29</c:f>
              <c:strCache>
                <c:ptCount val="1"/>
                <c:pt idx="0">
                  <c:v>介護保険会計（サービス事業勘定）</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c:v>
                </c:pt>
                <c:pt idx="2">
                  <c:v>#N/A</c:v>
                </c:pt>
                <c:pt idx="3">
                  <c:v>0.01</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2-40ED-4118-B68F-E58021EA2A63}"/>
            </c:ext>
          </c:extLst>
        </c:ser>
        <c:ser>
          <c:idx val="3"/>
          <c:order val="3"/>
          <c:tx>
            <c:strRef>
              <c:f>データシート!$A$30</c:f>
              <c:strCache>
                <c:ptCount val="1"/>
                <c:pt idx="0">
                  <c:v>介護認定・障がい者自立支援認定審査会会計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c:v>
                </c:pt>
                <c:pt idx="2">
                  <c:v>#N/A</c:v>
                </c:pt>
                <c:pt idx="3">
                  <c:v>0.03</c:v>
                </c:pt>
                <c:pt idx="4">
                  <c:v>#N/A</c:v>
                </c:pt>
                <c:pt idx="5">
                  <c:v>0.02</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3-40ED-4118-B68F-E58021EA2A63}"/>
            </c:ext>
          </c:extLst>
        </c:ser>
        <c:ser>
          <c:idx val="4"/>
          <c:order val="4"/>
          <c:tx>
            <c:strRef>
              <c:f>データシート!$A$31</c:f>
              <c:strCache>
                <c:ptCount val="1"/>
                <c:pt idx="0">
                  <c:v>後期高齢者医療会計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0.26</c:v>
                </c:pt>
                <c:pt idx="2">
                  <c:v>#N/A</c:v>
                </c:pt>
                <c:pt idx="3">
                  <c:v>0.25</c:v>
                </c:pt>
                <c:pt idx="4">
                  <c:v>#N/A</c:v>
                </c:pt>
                <c:pt idx="5">
                  <c:v>0.28000000000000003</c:v>
                </c:pt>
                <c:pt idx="6">
                  <c:v>#N/A</c:v>
                </c:pt>
                <c:pt idx="7">
                  <c:v>0.26</c:v>
                </c:pt>
                <c:pt idx="8">
                  <c:v>#N/A</c:v>
                </c:pt>
                <c:pt idx="9">
                  <c:v>0.26</c:v>
                </c:pt>
              </c:numCache>
            </c:numRef>
          </c:val>
          <c:extLst xmlns:c16r2="http://schemas.microsoft.com/office/drawing/2015/06/chart">
            <c:ext xmlns:c16="http://schemas.microsoft.com/office/drawing/2014/chart" uri="{C3380CC4-5D6E-409C-BE32-E72D297353CC}">
              <c16:uniqueId val="{00000004-40ED-4118-B68F-E58021EA2A63}"/>
            </c:ext>
          </c:extLst>
        </c:ser>
        <c:ser>
          <c:idx val="5"/>
          <c:order val="5"/>
          <c:tx>
            <c:strRef>
              <c:f>データシート!$A$32</c:f>
              <c:strCache>
                <c:ptCount val="1"/>
                <c:pt idx="0">
                  <c:v>国民健康保険会計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1.03</c:v>
                </c:pt>
                <c:pt idx="2">
                  <c:v>#N/A</c:v>
                </c:pt>
                <c:pt idx="3">
                  <c:v>1.62</c:v>
                </c:pt>
                <c:pt idx="4">
                  <c:v>#N/A</c:v>
                </c:pt>
                <c:pt idx="5">
                  <c:v>1.29</c:v>
                </c:pt>
                <c:pt idx="6">
                  <c:v>#N/A</c:v>
                </c:pt>
                <c:pt idx="7">
                  <c:v>1.38</c:v>
                </c:pt>
                <c:pt idx="8">
                  <c:v>#N/A</c:v>
                </c:pt>
                <c:pt idx="9">
                  <c:v>1.1100000000000001</c:v>
                </c:pt>
              </c:numCache>
            </c:numRef>
          </c:val>
          <c:extLst xmlns:c16r2="http://schemas.microsoft.com/office/drawing/2015/06/chart">
            <c:ext xmlns:c16="http://schemas.microsoft.com/office/drawing/2014/chart" uri="{C3380CC4-5D6E-409C-BE32-E72D297353CC}">
              <c16:uniqueId val="{00000005-40ED-4118-B68F-E58021EA2A63}"/>
            </c:ext>
          </c:extLst>
        </c:ser>
        <c:ser>
          <c:idx val="6"/>
          <c:order val="6"/>
          <c:tx>
            <c:strRef>
              <c:f>データシート!$A$33</c:f>
              <c:strCache>
                <c:ptCount val="1"/>
                <c:pt idx="0">
                  <c:v>介護保険会計（保険事業勘定）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1.1499999999999999</c:v>
                </c:pt>
                <c:pt idx="2">
                  <c:v>#N/A</c:v>
                </c:pt>
                <c:pt idx="3">
                  <c:v>1.24</c:v>
                </c:pt>
                <c:pt idx="4">
                  <c:v>#N/A</c:v>
                </c:pt>
                <c:pt idx="5">
                  <c:v>1.5</c:v>
                </c:pt>
                <c:pt idx="6">
                  <c:v>#N/A</c:v>
                </c:pt>
                <c:pt idx="7">
                  <c:v>2.96</c:v>
                </c:pt>
                <c:pt idx="8">
                  <c:v>#N/A</c:v>
                </c:pt>
                <c:pt idx="9">
                  <c:v>1.55</c:v>
                </c:pt>
              </c:numCache>
            </c:numRef>
          </c:val>
          <c:extLst xmlns:c16r2="http://schemas.microsoft.com/office/drawing/2015/06/chart">
            <c:ext xmlns:c16="http://schemas.microsoft.com/office/drawing/2014/chart" uri="{C3380CC4-5D6E-409C-BE32-E72D297353CC}">
              <c16:uniqueId val="{00000006-40ED-4118-B68F-E58021EA2A63}"/>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4.38</c:v>
                </c:pt>
                <c:pt idx="2">
                  <c:v>#N/A</c:v>
                </c:pt>
                <c:pt idx="3">
                  <c:v>4.8899999999999997</c:v>
                </c:pt>
                <c:pt idx="4">
                  <c:v>#N/A</c:v>
                </c:pt>
                <c:pt idx="5">
                  <c:v>5.24</c:v>
                </c:pt>
                <c:pt idx="6">
                  <c:v>#N/A</c:v>
                </c:pt>
                <c:pt idx="7">
                  <c:v>5.19</c:v>
                </c:pt>
                <c:pt idx="8">
                  <c:v>#N/A</c:v>
                </c:pt>
                <c:pt idx="9">
                  <c:v>5.4</c:v>
                </c:pt>
              </c:numCache>
            </c:numRef>
          </c:val>
          <c:extLst xmlns:c16r2="http://schemas.microsoft.com/office/drawing/2015/06/chart">
            <c:ext xmlns:c16="http://schemas.microsoft.com/office/drawing/2014/chart" uri="{C3380CC4-5D6E-409C-BE32-E72D297353CC}">
              <c16:uniqueId val="{00000007-40ED-4118-B68F-E58021EA2A63}"/>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5.58</c:v>
                </c:pt>
                <c:pt idx="2">
                  <c:v>#N/A</c:v>
                </c:pt>
                <c:pt idx="3">
                  <c:v>16.38</c:v>
                </c:pt>
                <c:pt idx="4">
                  <c:v>#N/A</c:v>
                </c:pt>
                <c:pt idx="5">
                  <c:v>10.07</c:v>
                </c:pt>
                <c:pt idx="6">
                  <c:v>#N/A</c:v>
                </c:pt>
                <c:pt idx="7">
                  <c:v>8.9700000000000006</c:v>
                </c:pt>
                <c:pt idx="8">
                  <c:v>#N/A</c:v>
                </c:pt>
                <c:pt idx="9">
                  <c:v>11.63</c:v>
                </c:pt>
              </c:numCache>
            </c:numRef>
          </c:val>
          <c:extLst xmlns:c16r2="http://schemas.microsoft.com/office/drawing/2015/06/chart">
            <c:ext xmlns:c16="http://schemas.microsoft.com/office/drawing/2014/chart" uri="{C3380CC4-5D6E-409C-BE32-E72D297353CC}">
              <c16:uniqueId val="{00000008-40ED-4118-B68F-E58021EA2A63}"/>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15.36</c:v>
                </c:pt>
                <c:pt idx="2">
                  <c:v>#N/A</c:v>
                </c:pt>
                <c:pt idx="3">
                  <c:v>16.72</c:v>
                </c:pt>
                <c:pt idx="4">
                  <c:v>#N/A</c:v>
                </c:pt>
                <c:pt idx="5">
                  <c:v>19.07</c:v>
                </c:pt>
                <c:pt idx="6">
                  <c:v>#N/A</c:v>
                </c:pt>
                <c:pt idx="7">
                  <c:v>16.93</c:v>
                </c:pt>
                <c:pt idx="8">
                  <c:v>#N/A</c:v>
                </c:pt>
                <c:pt idx="9">
                  <c:v>18.45</c:v>
                </c:pt>
              </c:numCache>
            </c:numRef>
          </c:val>
          <c:extLst xmlns:c16r2="http://schemas.microsoft.com/office/drawing/2015/06/chart">
            <c:ext xmlns:c16="http://schemas.microsoft.com/office/drawing/2014/chart" uri="{C3380CC4-5D6E-409C-BE32-E72D297353CC}">
              <c16:uniqueId val="{00000009-40ED-4118-B68F-E58021EA2A63}"/>
            </c:ext>
          </c:extLst>
        </c:ser>
        <c:dLbls>
          <c:showLegendKey val="0"/>
          <c:showVal val="0"/>
          <c:showCatName val="0"/>
          <c:showSerName val="0"/>
          <c:showPercent val="0"/>
          <c:showBubbleSize val="0"/>
        </c:dLbls>
        <c:gapWidth val="150"/>
        <c:overlap val="100"/>
        <c:axId val="399241960"/>
        <c:axId val="398302992"/>
      </c:barChart>
      <c:catAx>
        <c:axId val="3992419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98302992"/>
        <c:crosses val="autoZero"/>
        <c:auto val="1"/>
        <c:lblAlgn val="ctr"/>
        <c:lblOffset val="100"/>
        <c:tickLblSkip val="1"/>
        <c:tickMarkSkip val="1"/>
        <c:noMultiLvlLbl val="0"/>
      </c:catAx>
      <c:valAx>
        <c:axId val="39830299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9924196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2351</c:v>
                </c:pt>
                <c:pt idx="5">
                  <c:v>2157</c:v>
                </c:pt>
                <c:pt idx="8">
                  <c:v>2144</c:v>
                </c:pt>
                <c:pt idx="11">
                  <c:v>2097</c:v>
                </c:pt>
                <c:pt idx="14">
                  <c:v>2078</c:v>
                </c:pt>
              </c:numCache>
            </c:numRef>
          </c:val>
          <c:extLst xmlns:c16r2="http://schemas.microsoft.com/office/drawing/2015/06/chart">
            <c:ext xmlns:c16="http://schemas.microsoft.com/office/drawing/2014/chart" uri="{C3380CC4-5D6E-409C-BE32-E72D297353CC}">
              <c16:uniqueId val="{00000000-A87A-4FC0-BB25-1184E464FF0A}"/>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A87A-4FC0-BB25-1184E464FF0A}"/>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36</c:v>
                </c:pt>
                <c:pt idx="3">
                  <c:v>32</c:v>
                </c:pt>
                <c:pt idx="6">
                  <c:v>70</c:v>
                </c:pt>
                <c:pt idx="9">
                  <c:v>36</c:v>
                </c:pt>
                <c:pt idx="12">
                  <c:v>36</c:v>
                </c:pt>
              </c:numCache>
            </c:numRef>
          </c:val>
          <c:extLst xmlns:c16r2="http://schemas.microsoft.com/office/drawing/2015/06/chart">
            <c:ext xmlns:c16="http://schemas.microsoft.com/office/drawing/2014/chart" uri="{C3380CC4-5D6E-409C-BE32-E72D297353CC}">
              <c16:uniqueId val="{00000002-A87A-4FC0-BB25-1184E464FF0A}"/>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61</c:v>
                </c:pt>
                <c:pt idx="3">
                  <c:v>71</c:v>
                </c:pt>
                <c:pt idx="6">
                  <c:v>72</c:v>
                </c:pt>
                <c:pt idx="9">
                  <c:v>74</c:v>
                </c:pt>
                <c:pt idx="12">
                  <c:v>45</c:v>
                </c:pt>
              </c:numCache>
            </c:numRef>
          </c:val>
          <c:extLst xmlns:c16r2="http://schemas.microsoft.com/office/drawing/2015/06/chart">
            <c:ext xmlns:c16="http://schemas.microsoft.com/office/drawing/2014/chart" uri="{C3380CC4-5D6E-409C-BE32-E72D297353CC}">
              <c16:uniqueId val="{00000003-A87A-4FC0-BB25-1184E464FF0A}"/>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980</c:v>
                </c:pt>
                <c:pt idx="3">
                  <c:v>967</c:v>
                </c:pt>
                <c:pt idx="6">
                  <c:v>962</c:v>
                </c:pt>
                <c:pt idx="9">
                  <c:v>940</c:v>
                </c:pt>
                <c:pt idx="12">
                  <c:v>886</c:v>
                </c:pt>
              </c:numCache>
            </c:numRef>
          </c:val>
          <c:extLst xmlns:c16r2="http://schemas.microsoft.com/office/drawing/2015/06/chart">
            <c:ext xmlns:c16="http://schemas.microsoft.com/office/drawing/2014/chart" uri="{C3380CC4-5D6E-409C-BE32-E72D297353CC}">
              <c16:uniqueId val="{00000004-A87A-4FC0-BB25-1184E464FF0A}"/>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A87A-4FC0-BB25-1184E464FF0A}"/>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A87A-4FC0-BB25-1184E464FF0A}"/>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1895</c:v>
                </c:pt>
                <c:pt idx="3">
                  <c:v>1700</c:v>
                </c:pt>
                <c:pt idx="6">
                  <c:v>1669</c:v>
                </c:pt>
                <c:pt idx="9">
                  <c:v>1655</c:v>
                </c:pt>
                <c:pt idx="12">
                  <c:v>1586</c:v>
                </c:pt>
              </c:numCache>
            </c:numRef>
          </c:val>
          <c:extLst xmlns:c16r2="http://schemas.microsoft.com/office/drawing/2015/06/chart">
            <c:ext xmlns:c16="http://schemas.microsoft.com/office/drawing/2014/chart" uri="{C3380CC4-5D6E-409C-BE32-E72D297353CC}">
              <c16:uniqueId val="{00000007-A87A-4FC0-BB25-1184E464FF0A}"/>
            </c:ext>
          </c:extLst>
        </c:ser>
        <c:dLbls>
          <c:showLegendKey val="0"/>
          <c:showVal val="0"/>
          <c:showCatName val="0"/>
          <c:showSerName val="0"/>
          <c:showPercent val="0"/>
          <c:showBubbleSize val="0"/>
        </c:dLbls>
        <c:gapWidth val="100"/>
        <c:overlap val="100"/>
        <c:axId val="398300640"/>
        <c:axId val="39829907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621</c:v>
                </c:pt>
                <c:pt idx="2">
                  <c:v>#N/A</c:v>
                </c:pt>
                <c:pt idx="3">
                  <c:v>#N/A</c:v>
                </c:pt>
                <c:pt idx="4">
                  <c:v>613</c:v>
                </c:pt>
                <c:pt idx="5">
                  <c:v>#N/A</c:v>
                </c:pt>
                <c:pt idx="6">
                  <c:v>#N/A</c:v>
                </c:pt>
                <c:pt idx="7">
                  <c:v>629</c:v>
                </c:pt>
                <c:pt idx="8">
                  <c:v>#N/A</c:v>
                </c:pt>
                <c:pt idx="9">
                  <c:v>#N/A</c:v>
                </c:pt>
                <c:pt idx="10">
                  <c:v>608</c:v>
                </c:pt>
                <c:pt idx="11">
                  <c:v>#N/A</c:v>
                </c:pt>
                <c:pt idx="12">
                  <c:v>#N/A</c:v>
                </c:pt>
                <c:pt idx="13">
                  <c:v>475</c:v>
                </c:pt>
                <c:pt idx="14">
                  <c:v>#N/A</c:v>
                </c:pt>
              </c:numCache>
            </c:numRef>
          </c:val>
          <c:smooth val="0"/>
          <c:extLst xmlns:c16r2="http://schemas.microsoft.com/office/drawing/2015/06/chart">
            <c:ext xmlns:c16="http://schemas.microsoft.com/office/drawing/2014/chart" uri="{C3380CC4-5D6E-409C-BE32-E72D297353CC}">
              <c16:uniqueId val="{00000008-A87A-4FC0-BB25-1184E464FF0A}"/>
            </c:ext>
          </c:extLst>
        </c:ser>
        <c:dLbls>
          <c:showLegendKey val="0"/>
          <c:showVal val="0"/>
          <c:showCatName val="0"/>
          <c:showSerName val="0"/>
          <c:showPercent val="0"/>
          <c:showBubbleSize val="0"/>
        </c:dLbls>
        <c:marker val="1"/>
        <c:smooth val="0"/>
        <c:axId val="398300640"/>
        <c:axId val="398299072"/>
      </c:lineChart>
      <c:catAx>
        <c:axId val="3983006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98299072"/>
        <c:crosses val="autoZero"/>
        <c:auto val="1"/>
        <c:lblAlgn val="ctr"/>
        <c:lblOffset val="100"/>
        <c:tickLblSkip val="1"/>
        <c:tickMarkSkip val="1"/>
        <c:noMultiLvlLbl val="0"/>
      </c:catAx>
      <c:valAx>
        <c:axId val="39829907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983006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23363</c:v>
                </c:pt>
                <c:pt idx="5">
                  <c:v>22523</c:v>
                </c:pt>
                <c:pt idx="8">
                  <c:v>22109</c:v>
                </c:pt>
                <c:pt idx="11">
                  <c:v>21702</c:v>
                </c:pt>
                <c:pt idx="14">
                  <c:v>21328</c:v>
                </c:pt>
              </c:numCache>
            </c:numRef>
          </c:val>
          <c:extLst xmlns:c16r2="http://schemas.microsoft.com/office/drawing/2015/06/chart">
            <c:ext xmlns:c16="http://schemas.microsoft.com/office/drawing/2014/chart" uri="{C3380CC4-5D6E-409C-BE32-E72D297353CC}">
              <c16:uniqueId val="{00000000-5B19-485C-ADDD-94A8CA580AA4}"/>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8934</c:v>
                </c:pt>
                <c:pt idx="5">
                  <c:v>8692</c:v>
                </c:pt>
                <c:pt idx="8">
                  <c:v>8231</c:v>
                </c:pt>
                <c:pt idx="11">
                  <c:v>7567</c:v>
                </c:pt>
                <c:pt idx="14">
                  <c:v>7530</c:v>
                </c:pt>
              </c:numCache>
            </c:numRef>
          </c:val>
          <c:extLst xmlns:c16r2="http://schemas.microsoft.com/office/drawing/2015/06/chart">
            <c:ext xmlns:c16="http://schemas.microsoft.com/office/drawing/2014/chart" uri="{C3380CC4-5D6E-409C-BE32-E72D297353CC}">
              <c16:uniqueId val="{00000001-5B19-485C-ADDD-94A8CA580AA4}"/>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5652</c:v>
                </c:pt>
                <c:pt idx="5">
                  <c:v>5571</c:v>
                </c:pt>
                <c:pt idx="8">
                  <c:v>6407</c:v>
                </c:pt>
                <c:pt idx="11">
                  <c:v>7378</c:v>
                </c:pt>
                <c:pt idx="14">
                  <c:v>7465</c:v>
                </c:pt>
              </c:numCache>
            </c:numRef>
          </c:val>
          <c:extLst xmlns:c16r2="http://schemas.microsoft.com/office/drawing/2015/06/chart">
            <c:ext xmlns:c16="http://schemas.microsoft.com/office/drawing/2014/chart" uri="{C3380CC4-5D6E-409C-BE32-E72D297353CC}">
              <c16:uniqueId val="{00000002-5B19-485C-ADDD-94A8CA580AA4}"/>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5B19-485C-ADDD-94A8CA580AA4}"/>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5B19-485C-ADDD-94A8CA580AA4}"/>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5B19-485C-ADDD-94A8CA580AA4}"/>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1692</c:v>
                </c:pt>
                <c:pt idx="3">
                  <c:v>1617</c:v>
                </c:pt>
                <c:pt idx="6">
                  <c:v>2100</c:v>
                </c:pt>
                <c:pt idx="9">
                  <c:v>1690</c:v>
                </c:pt>
                <c:pt idx="12">
                  <c:v>1821</c:v>
                </c:pt>
              </c:numCache>
            </c:numRef>
          </c:val>
          <c:extLst xmlns:c16r2="http://schemas.microsoft.com/office/drawing/2015/06/chart">
            <c:ext xmlns:c16="http://schemas.microsoft.com/office/drawing/2014/chart" uri="{C3380CC4-5D6E-409C-BE32-E72D297353CC}">
              <c16:uniqueId val="{00000006-5B19-485C-ADDD-94A8CA580AA4}"/>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372</c:v>
                </c:pt>
                <c:pt idx="3">
                  <c:v>305</c:v>
                </c:pt>
                <c:pt idx="6">
                  <c:v>233</c:v>
                </c:pt>
                <c:pt idx="9">
                  <c:v>263</c:v>
                </c:pt>
                <c:pt idx="12">
                  <c:v>966</c:v>
                </c:pt>
              </c:numCache>
            </c:numRef>
          </c:val>
          <c:extLst xmlns:c16r2="http://schemas.microsoft.com/office/drawing/2015/06/chart">
            <c:ext xmlns:c16="http://schemas.microsoft.com/office/drawing/2014/chart" uri="{C3380CC4-5D6E-409C-BE32-E72D297353CC}">
              <c16:uniqueId val="{00000007-5B19-485C-ADDD-94A8CA580AA4}"/>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18696</c:v>
                </c:pt>
                <c:pt idx="3">
                  <c:v>18207</c:v>
                </c:pt>
                <c:pt idx="6">
                  <c:v>16738</c:v>
                </c:pt>
                <c:pt idx="9">
                  <c:v>16254</c:v>
                </c:pt>
                <c:pt idx="12">
                  <c:v>15570</c:v>
                </c:pt>
              </c:numCache>
            </c:numRef>
          </c:val>
          <c:extLst xmlns:c16r2="http://schemas.microsoft.com/office/drawing/2015/06/chart">
            <c:ext xmlns:c16="http://schemas.microsoft.com/office/drawing/2014/chart" uri="{C3380CC4-5D6E-409C-BE32-E72D297353CC}">
              <c16:uniqueId val="{00000008-5B19-485C-ADDD-94A8CA580AA4}"/>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139</c:v>
                </c:pt>
                <c:pt idx="3">
                  <c:v>105</c:v>
                </c:pt>
                <c:pt idx="6">
                  <c:v>71</c:v>
                </c:pt>
                <c:pt idx="9">
                  <c:v>37</c:v>
                </c:pt>
                <c:pt idx="12">
                  <c:v>0</c:v>
                </c:pt>
              </c:numCache>
            </c:numRef>
          </c:val>
          <c:extLst xmlns:c16r2="http://schemas.microsoft.com/office/drawing/2015/06/chart">
            <c:ext xmlns:c16="http://schemas.microsoft.com/office/drawing/2014/chart" uri="{C3380CC4-5D6E-409C-BE32-E72D297353CC}">
              <c16:uniqueId val="{00000009-5B19-485C-ADDD-94A8CA580AA4}"/>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14606</c:v>
                </c:pt>
                <c:pt idx="3">
                  <c:v>14548</c:v>
                </c:pt>
                <c:pt idx="6">
                  <c:v>14008</c:v>
                </c:pt>
                <c:pt idx="9">
                  <c:v>13915</c:v>
                </c:pt>
                <c:pt idx="12">
                  <c:v>13596</c:v>
                </c:pt>
              </c:numCache>
            </c:numRef>
          </c:val>
          <c:extLst xmlns:c16r2="http://schemas.microsoft.com/office/drawing/2015/06/chart">
            <c:ext xmlns:c16="http://schemas.microsoft.com/office/drawing/2014/chart" uri="{C3380CC4-5D6E-409C-BE32-E72D297353CC}">
              <c16:uniqueId val="{0000000A-5B19-485C-ADDD-94A8CA580AA4}"/>
            </c:ext>
          </c:extLst>
        </c:ser>
        <c:dLbls>
          <c:showLegendKey val="0"/>
          <c:showVal val="0"/>
          <c:showCatName val="0"/>
          <c:showSerName val="0"/>
          <c:showPercent val="0"/>
          <c:showBubbleSize val="0"/>
        </c:dLbls>
        <c:gapWidth val="100"/>
        <c:overlap val="100"/>
        <c:axId val="398301032"/>
        <c:axId val="3983053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5B19-485C-ADDD-94A8CA580AA4}"/>
            </c:ext>
          </c:extLst>
        </c:ser>
        <c:dLbls>
          <c:showLegendKey val="0"/>
          <c:showVal val="0"/>
          <c:showCatName val="0"/>
          <c:showSerName val="0"/>
          <c:showPercent val="0"/>
          <c:showBubbleSize val="0"/>
        </c:dLbls>
        <c:marker val="1"/>
        <c:smooth val="0"/>
        <c:axId val="398301032"/>
        <c:axId val="398305344"/>
      </c:lineChart>
      <c:catAx>
        <c:axId val="3983010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98305344"/>
        <c:crosses val="autoZero"/>
        <c:auto val="1"/>
        <c:lblAlgn val="ctr"/>
        <c:lblOffset val="100"/>
        <c:tickLblSkip val="1"/>
        <c:tickMarkSkip val="1"/>
        <c:noMultiLvlLbl val="0"/>
      </c:catAx>
      <c:valAx>
        <c:axId val="3983053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983010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3877</c:v>
                </c:pt>
                <c:pt idx="1">
                  <c:v>3795</c:v>
                </c:pt>
                <c:pt idx="2">
                  <c:v>3656</c:v>
                </c:pt>
              </c:numCache>
            </c:numRef>
          </c:val>
          <c:extLst xmlns:c16r2="http://schemas.microsoft.com/office/drawing/2015/06/chart">
            <c:ext xmlns:c16="http://schemas.microsoft.com/office/drawing/2014/chart" uri="{C3380CC4-5D6E-409C-BE32-E72D297353CC}">
              <c16:uniqueId val="{00000000-3223-433C-BE2D-369830E301CE}"/>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387</c:v>
                </c:pt>
                <c:pt idx="1">
                  <c:v>343</c:v>
                </c:pt>
                <c:pt idx="2">
                  <c:v>345</c:v>
                </c:pt>
              </c:numCache>
            </c:numRef>
          </c:val>
          <c:extLst xmlns:c16r2="http://schemas.microsoft.com/office/drawing/2015/06/chart">
            <c:ext xmlns:c16="http://schemas.microsoft.com/office/drawing/2014/chart" uri="{C3380CC4-5D6E-409C-BE32-E72D297353CC}">
              <c16:uniqueId val="{00000001-3223-433C-BE2D-369830E301CE}"/>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1291</c:v>
                </c:pt>
                <c:pt idx="1">
                  <c:v>1401</c:v>
                </c:pt>
                <c:pt idx="2">
                  <c:v>1566</c:v>
                </c:pt>
              </c:numCache>
            </c:numRef>
          </c:val>
          <c:extLst xmlns:c16r2="http://schemas.microsoft.com/office/drawing/2015/06/chart">
            <c:ext xmlns:c16="http://schemas.microsoft.com/office/drawing/2014/chart" uri="{C3380CC4-5D6E-409C-BE32-E72D297353CC}">
              <c16:uniqueId val="{00000002-3223-433C-BE2D-369830E301CE}"/>
            </c:ext>
          </c:extLst>
        </c:ser>
        <c:dLbls>
          <c:showLegendKey val="0"/>
          <c:showVal val="0"/>
          <c:showCatName val="0"/>
          <c:showSerName val="0"/>
          <c:showPercent val="0"/>
          <c:showBubbleSize val="0"/>
        </c:dLbls>
        <c:gapWidth val="120"/>
        <c:overlap val="100"/>
        <c:axId val="398306128"/>
        <c:axId val="398301424"/>
      </c:barChart>
      <c:catAx>
        <c:axId val="3983061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98301424"/>
        <c:crosses val="autoZero"/>
        <c:auto val="1"/>
        <c:lblAlgn val="ctr"/>
        <c:lblOffset val="100"/>
        <c:tickLblSkip val="1"/>
        <c:tickMarkSkip val="1"/>
        <c:noMultiLvlLbl val="0"/>
      </c:catAx>
      <c:valAx>
        <c:axId val="398301424"/>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983061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246E-4F54-B48F-7C8260C487FD}"/>
                </c:ext>
                <c:ext xmlns:c15="http://schemas.microsoft.com/office/drawing/2012/chart" uri="{CE6537A1-D6FC-4f65-9D91-7224C49458BB}">
                  <c15:dlblFieldTable>
                    <c15:dlblFTEntry>
                      <c15:txfldGUID>{BA5594F1-18DE-4CE5-9DC9-D7E7E935E59D}</c15:txfldGUID>
                      <c15:f>公会計指標分析・財政指標組合せ分析表!$BP$50</c15:f>
                      <c15:dlblFieldTableCache>
                        <c:ptCount val="1"/>
                        <c:pt idx="0">
                          <c:v>H26</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246E-4F54-B48F-7C8260C487FD}"/>
                </c:ext>
                <c:ext xmlns:c15="http://schemas.microsoft.com/office/drawing/2012/chart" uri="{CE6537A1-D6FC-4f65-9D91-7224C49458BB}">
                  <c15:dlblFieldTable>
                    <c15:dlblFTEntry>
                      <c15:txfldGUID>{6BEC5B96-5252-41BE-A8C3-1B32E543899D}</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246E-4F54-B48F-7C8260C487FD}"/>
                </c:ext>
                <c:ext xmlns:c15="http://schemas.microsoft.com/office/drawing/2012/chart" uri="{CE6537A1-D6FC-4f65-9D91-7224C49458BB}">
                  <c15:dlblFieldTable>
                    <c15:dlblFTEntry>
                      <c15:txfldGUID>{7715260E-E5DC-4ECA-A436-0290563AC185}</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246E-4F54-B48F-7C8260C487FD}"/>
                </c:ext>
                <c:ext xmlns:c15="http://schemas.microsoft.com/office/drawing/2012/chart" uri="{CE6537A1-D6FC-4f65-9D91-7224C49458BB}">
                  <c15:dlblFieldTable>
                    <c15:dlblFTEntry>
                      <c15:txfldGUID>{8C7F2052-7E5D-4477-BCB0-CC80D990B5AF}</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246E-4F54-B48F-7C8260C487FD}"/>
                </c:ext>
                <c:ext xmlns:c15="http://schemas.microsoft.com/office/drawing/2012/chart" uri="{CE6537A1-D6FC-4f65-9D91-7224C49458BB}">
                  <c15:dlblFieldTable>
                    <c15:dlblFTEntry>
                      <c15:txfldGUID>{F38ED0FD-951B-4DE7-A6F2-90AEFBAD54FF}</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246E-4F54-B48F-7C8260C487FD}"/>
                </c:ext>
                <c:ext xmlns:c15="http://schemas.microsoft.com/office/drawing/2012/chart" uri="{CE6537A1-D6FC-4f65-9D91-7224C49458BB}">
                  <c15:dlblFieldTable>
                    <c15:dlblFTEntry>
                      <c15:txfldGUID>{3743BC3A-260E-4E4E-9259-65245C74202D}</c15:txfldGUID>
                      <c15:f>公会計指標分析・財政指標組合せ分析表!$BX$50</c15:f>
                      <c15:dlblFieldTableCache>
                        <c:ptCount val="1"/>
                        <c:pt idx="0">
                          <c:v>H27</c:v>
                        </c:pt>
                      </c15:dlblFieldTableCache>
                    </c15:dlblFTEntry>
                  </c15:dlblFieldTable>
                  <c15:showDataLabelsRange val="0"/>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246E-4F54-B48F-7C8260C487FD}"/>
                </c:ext>
                <c:ext xmlns:c15="http://schemas.microsoft.com/office/drawing/2012/chart" uri="{CE6537A1-D6FC-4f65-9D91-7224C49458BB}">
                  <c15:dlblFieldTable>
                    <c15:dlblFTEntry>
                      <c15:txfldGUID>{B5DC668A-DD2D-4479-9B0B-5170A0FC32C7}</c15:txfldGUID>
                      <c15:f>公会計指標分析・財政指標組合せ分析表!$CF$50</c15:f>
                      <c15:dlblFieldTableCache>
                        <c:ptCount val="1"/>
                        <c:pt idx="0">
                          <c:v>H28</c:v>
                        </c:pt>
                      </c15:dlblFieldTableCache>
                    </c15:dlblFTEntry>
                  </c15:dlblFieldTable>
                  <c15:showDataLabelsRange val="0"/>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246E-4F54-B48F-7C8260C487FD}"/>
                </c:ext>
                <c:ext xmlns:c15="http://schemas.microsoft.com/office/drawing/2012/chart" uri="{CE6537A1-D6FC-4f65-9D91-7224C49458BB}">
                  <c15:dlblFieldTable>
                    <c15:dlblFTEntry>
                      <c15:txfldGUID>{768BC913-D544-4337-BE6A-E749A601A8DB}</c15:txfldGUID>
                      <c15:f>公会計指標分析・財政指標組合せ分析表!$CN$50</c15:f>
                      <c15:dlblFieldTableCache>
                        <c:ptCount val="1"/>
                        <c:pt idx="0">
                          <c:v>H29</c:v>
                        </c:pt>
                      </c15:dlblFieldTableCache>
                    </c15:dlblFTEntry>
                  </c15:dlblFieldTable>
                  <c15:showDataLabelsRange val="0"/>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246E-4F54-B48F-7C8260C487FD}"/>
                </c:ext>
                <c:ext xmlns:c15="http://schemas.microsoft.com/office/drawing/2012/chart" uri="{CE6537A1-D6FC-4f65-9D91-7224C49458BB}">
                  <c15:dlblFieldTable>
                    <c15:dlblFTEntry>
                      <c15:txfldGUID>{3E45CD15-91DE-466E-B403-E32B4FD3A22A}</c15:txfldGUID>
                      <c15:f>公会計指標分析・財政指標組合せ分析表!$CV$50</c15:f>
                      <c15:dlblFieldTableCache>
                        <c:ptCount val="1"/>
                        <c:pt idx="0">
                          <c:v>H30</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32">
                  <c:v>59.1</c:v>
                </c:pt>
              </c:numCache>
            </c:numRef>
          </c:xVal>
          <c:yVal>
            <c:numRef>
              <c:f>公会計指標分析・財政指標組合せ分析表!$BP$51:$DC$51</c:f>
              <c:numCache>
                <c:formatCode>#,##0.0;"▲ "#,##0.0</c:formatCode>
                <c:ptCount val="40"/>
              </c:numCache>
            </c:numRef>
          </c:yVal>
          <c:smooth val="0"/>
          <c:extLst xmlns:c16r2="http://schemas.microsoft.com/office/drawing/2015/06/chart">
            <c:ext xmlns:c16="http://schemas.microsoft.com/office/drawing/2014/chart" uri="{C3380CC4-5D6E-409C-BE32-E72D297353CC}">
              <c16:uniqueId val="{00000009-246E-4F54-B48F-7C8260C487FD}"/>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246E-4F54-B48F-7C8260C487FD}"/>
                </c:ext>
                <c:ext xmlns:c15="http://schemas.microsoft.com/office/drawing/2012/chart" uri="{CE6537A1-D6FC-4f65-9D91-7224C49458BB}">
                  <c15:dlblFieldTable>
                    <c15:dlblFTEntry>
                      <c15:txfldGUID>{B2A83899-4FFE-43C6-9D86-D7714B7099A1}</c15:txfldGUID>
                      <c15:f>公会計指標分析・財政指標組合せ分析表!$BP$50</c15:f>
                      <c15:dlblFieldTableCache>
                        <c:ptCount val="1"/>
                        <c:pt idx="0">
                          <c:v>H26</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246E-4F54-B48F-7C8260C487FD}"/>
                </c:ext>
                <c:ext xmlns:c15="http://schemas.microsoft.com/office/drawing/2012/chart" uri="{CE6537A1-D6FC-4f65-9D91-7224C49458BB}">
                  <c15:dlblFieldTable>
                    <c15:dlblFTEntry>
                      <c15:txfldGUID>{C2BEC12F-19A2-4FC9-A347-60BD115FA3D9}</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246E-4F54-B48F-7C8260C487FD}"/>
                </c:ext>
                <c:ext xmlns:c15="http://schemas.microsoft.com/office/drawing/2012/chart" uri="{CE6537A1-D6FC-4f65-9D91-7224C49458BB}">
                  <c15:dlblFieldTable>
                    <c15:dlblFTEntry>
                      <c15:txfldGUID>{A54935D8-9564-464C-8A7E-F1B565E8B60B}</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246E-4F54-B48F-7C8260C487FD}"/>
                </c:ext>
                <c:ext xmlns:c15="http://schemas.microsoft.com/office/drawing/2012/chart" uri="{CE6537A1-D6FC-4f65-9D91-7224C49458BB}">
                  <c15:dlblFieldTable>
                    <c15:dlblFTEntry>
                      <c15:txfldGUID>{61CCCC0F-D8FC-4116-99DD-ACBE6C52FB61}</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246E-4F54-B48F-7C8260C487FD}"/>
                </c:ext>
                <c:ext xmlns:c15="http://schemas.microsoft.com/office/drawing/2012/chart" uri="{CE6537A1-D6FC-4f65-9D91-7224C49458BB}">
                  <c15:dlblFieldTable>
                    <c15:dlblFTEntry>
                      <c15:txfldGUID>{6EE961DC-0766-415F-96AA-613AE4DF634A}</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246E-4F54-B48F-7C8260C487FD}"/>
                </c:ext>
                <c:ext xmlns:c15="http://schemas.microsoft.com/office/drawing/2012/chart" uri="{CE6537A1-D6FC-4f65-9D91-7224C49458BB}">
                  <c15:dlblFieldTable>
                    <c15:dlblFTEntry>
                      <c15:txfldGUID>{814B9CAB-132C-4F33-B134-B67BC467FF1B}</c15:txfldGUID>
                      <c15:f>公会計指標分析・財政指標組合せ分析表!$BX$50</c15:f>
                      <c15:dlblFieldTableCache>
                        <c:ptCount val="1"/>
                        <c:pt idx="0">
                          <c:v>H27</c:v>
                        </c:pt>
                      </c15:dlblFieldTableCache>
                    </c15:dlblFTEntry>
                  </c15:dlblFieldTable>
                  <c15:showDataLabelsRange val="0"/>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246E-4F54-B48F-7C8260C487FD}"/>
                </c:ext>
                <c:ext xmlns:c15="http://schemas.microsoft.com/office/drawing/2012/chart" uri="{CE6537A1-D6FC-4f65-9D91-7224C49458BB}">
                  <c15:dlblFieldTable>
                    <c15:dlblFTEntry>
                      <c15:txfldGUID>{3C7DD5BD-B167-4A99-AD82-27F9B656964C}</c15:txfldGUID>
                      <c15:f>公会計指標分析・財政指標組合せ分析表!$CF$50</c15:f>
                      <c15:dlblFieldTableCache>
                        <c:ptCount val="1"/>
                        <c:pt idx="0">
                          <c:v>H28</c:v>
                        </c:pt>
                      </c15:dlblFieldTableCache>
                    </c15:dlblFTEntry>
                  </c15:dlblFieldTable>
                  <c15:showDataLabelsRange val="0"/>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246E-4F54-B48F-7C8260C487FD}"/>
                </c:ext>
                <c:ext xmlns:c15="http://schemas.microsoft.com/office/drawing/2012/chart" uri="{CE6537A1-D6FC-4f65-9D91-7224C49458BB}">
                  <c15:dlblFieldTable>
                    <c15:dlblFTEntry>
                      <c15:txfldGUID>{7C73F405-EB74-46D3-8642-888367106B1F}</c15:txfldGUID>
                      <c15:f>公会計指標分析・財政指標組合せ分析表!$CN$50</c15:f>
                      <c15:dlblFieldTableCache>
                        <c:ptCount val="1"/>
                        <c:pt idx="0">
                          <c:v>H29</c:v>
                        </c:pt>
                      </c15:dlblFieldTableCache>
                    </c15:dlblFTEntry>
                  </c15:dlblFieldTable>
                  <c15:showDataLabelsRange val="0"/>
                </c:ext>
              </c:extLst>
            </c:dLbl>
            <c:dLbl>
              <c:idx val="32"/>
              <c:layout/>
              <c:tx>
                <c:strRef>
                  <c:f>公会計指標分析・財政指標組合せ分析表!$CV$50</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246E-4F54-B48F-7C8260C487FD}"/>
                </c:ext>
                <c:ext xmlns:c15="http://schemas.microsoft.com/office/drawing/2012/chart" uri="{CE6537A1-D6FC-4f65-9D91-7224C49458BB}">
                  <c15:layout/>
                  <c15:dlblFieldTable>
                    <c15:dlblFTEntry>
                      <c15:txfldGUID>{57F4CA4D-DB2E-450D-A425-ABD5F8324D0D}</c15:txfldGUID>
                      <c15:f>公会計指標分析・財政指標組合せ分析表!$CV$50</c15:f>
                      <c15:dlblFieldTableCache>
                        <c:ptCount val="1"/>
                        <c:pt idx="0">
                          <c:v>H30</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32">
                  <c:v>59.9</c:v>
                </c:pt>
              </c:numCache>
            </c:numRef>
          </c:xVal>
          <c:yVal>
            <c:numRef>
              <c:f>公会計指標分析・財政指標組合せ分析表!$BP$55:$DC$55</c:f>
              <c:numCache>
                <c:formatCode>#,##0.0;"▲ "#,##0.0</c:formatCode>
                <c:ptCount val="40"/>
                <c:pt idx="32">
                  <c:v>25.3</c:v>
                </c:pt>
              </c:numCache>
            </c:numRef>
          </c:yVal>
          <c:smooth val="0"/>
          <c:extLst xmlns:c16r2="http://schemas.microsoft.com/office/drawing/2015/06/chart">
            <c:ext xmlns:c16="http://schemas.microsoft.com/office/drawing/2014/chart" uri="{C3380CC4-5D6E-409C-BE32-E72D297353CC}">
              <c16:uniqueId val="{00000013-246E-4F54-B48F-7C8260C487FD}"/>
            </c:ext>
          </c:extLst>
        </c:ser>
        <c:dLbls>
          <c:showLegendKey val="0"/>
          <c:showVal val="1"/>
          <c:showCatName val="0"/>
          <c:showSerName val="0"/>
          <c:showPercent val="0"/>
          <c:showBubbleSize val="0"/>
        </c:dLbls>
        <c:axId val="760592928"/>
        <c:axId val="760596064"/>
      </c:scatterChart>
      <c:valAx>
        <c:axId val="760592928"/>
        <c:scaling>
          <c:orientation val="minMax"/>
          <c:max val="71.899999999999991"/>
          <c:min val="47.9"/>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760596064"/>
        <c:crosses val="autoZero"/>
        <c:crossBetween val="midCat"/>
      </c:valAx>
      <c:valAx>
        <c:axId val="760596064"/>
        <c:scaling>
          <c:orientation val="minMax"/>
          <c:max val="30.400000000000002"/>
          <c:min val="20.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760592928"/>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C9E9-4222-83C1-9049ED03F37E}"/>
                </c:ext>
                <c:ext xmlns:c15="http://schemas.microsoft.com/office/drawing/2012/chart" uri="{CE6537A1-D6FC-4f65-9D91-7224C49458BB}">
                  <c15:dlblFieldTable>
                    <c15:dlblFTEntry>
                      <c15:txfldGUID>{6E18B4C4-38CA-4CF6-88C0-067813C460B3}</c15:txfldGUID>
                      <c15:f>公会計指標分析・財政指標組合せ分析表!$BP$72</c15:f>
                      <c15:dlblFieldTableCache>
                        <c:ptCount val="1"/>
                        <c:pt idx="0">
                          <c:v>H26</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C9E9-4222-83C1-9049ED03F37E}"/>
                </c:ext>
                <c:ext xmlns:c15="http://schemas.microsoft.com/office/drawing/2012/chart" uri="{CE6537A1-D6FC-4f65-9D91-7224C49458BB}">
                  <c15:dlblFieldTable>
                    <c15:dlblFTEntry>
                      <c15:txfldGUID>{737BF742-961B-4406-A91A-65D49690D080}</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C9E9-4222-83C1-9049ED03F37E}"/>
                </c:ext>
                <c:ext xmlns:c15="http://schemas.microsoft.com/office/drawing/2012/chart" uri="{CE6537A1-D6FC-4f65-9D91-7224C49458BB}">
                  <c15:dlblFieldTable>
                    <c15:dlblFTEntry>
                      <c15:txfldGUID>{AB2C5DDD-56D1-40AB-A875-D28378E32144}</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C9E9-4222-83C1-9049ED03F37E}"/>
                </c:ext>
                <c:ext xmlns:c15="http://schemas.microsoft.com/office/drawing/2012/chart" uri="{CE6537A1-D6FC-4f65-9D91-7224C49458BB}">
                  <c15:dlblFieldTable>
                    <c15:dlblFTEntry>
                      <c15:txfldGUID>{15B189FD-9257-4D4A-A874-265178848EEB}</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C9E9-4222-83C1-9049ED03F37E}"/>
                </c:ext>
                <c:ext xmlns:c15="http://schemas.microsoft.com/office/drawing/2012/chart" uri="{CE6537A1-D6FC-4f65-9D91-7224C49458BB}">
                  <c15:dlblFieldTable>
                    <c15:dlblFTEntry>
                      <c15:txfldGUID>{91E25DB8-0420-4272-8EBC-3EB5FBEEDC63}</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H27</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C9E9-4222-83C1-9049ED03F37E}"/>
                </c:ext>
                <c:ext xmlns:c15="http://schemas.microsoft.com/office/drawing/2012/chart" uri="{CE6537A1-D6FC-4f65-9D91-7224C49458BB}">
                  <c15:dlblFieldTable>
                    <c15:dlblFTEntry>
                      <c15:txfldGUID>{D4E0C3C1-88E2-4C06-9831-95728970BEC1}</c15:txfldGUID>
                      <c15:f>公会計指標分析・財政指標組合せ分析表!$BX$72</c15:f>
                      <c15:dlblFieldTableCache>
                        <c:ptCount val="1"/>
                        <c:pt idx="0">
                          <c:v>H27</c:v>
                        </c:pt>
                      </c15:dlblFieldTableCache>
                    </c15:dlblFTEntry>
                  </c15:dlblFieldTable>
                  <c15:showDataLabelsRange val="0"/>
                </c:ext>
              </c:extLst>
            </c:dLbl>
            <c:dLbl>
              <c:idx val="16"/>
              <c:tx>
                <c:strRef>
                  <c:f>公会計指標分析・財政指標組合せ分析表!$CF$72</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C9E9-4222-83C1-9049ED03F37E}"/>
                </c:ext>
                <c:ext xmlns:c15="http://schemas.microsoft.com/office/drawing/2012/chart" uri="{CE6537A1-D6FC-4f65-9D91-7224C49458BB}">
                  <c15:dlblFieldTable>
                    <c15:dlblFTEntry>
                      <c15:txfldGUID>{865CE27C-9F43-49D3-A6BA-4805A403B736}</c15:txfldGUID>
                      <c15:f>公会計指標分析・財政指標組合せ分析表!$CF$72</c15:f>
                      <c15:dlblFieldTableCache>
                        <c:ptCount val="1"/>
                        <c:pt idx="0">
                          <c:v>H28</c:v>
                        </c:pt>
                      </c15:dlblFieldTableCache>
                    </c15:dlblFTEntry>
                  </c15:dlblFieldTable>
                  <c15:showDataLabelsRange val="0"/>
                </c:ext>
              </c:extLst>
            </c:dLbl>
            <c:dLbl>
              <c:idx val="24"/>
              <c:tx>
                <c:strRef>
                  <c:f>公会計指標分析・財政指標組合せ分析表!$CN$72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C9E9-4222-83C1-9049ED03F37E}"/>
                </c:ext>
                <c:ext xmlns:c15="http://schemas.microsoft.com/office/drawing/2012/chart" uri="{CE6537A1-D6FC-4f65-9D91-7224C49458BB}">
                  <c15:dlblFieldTable>
                    <c15:dlblFTEntry>
                      <c15:txfldGUID>{55092F8F-6A74-4C02-B636-EE98AAA676F5}</c15:txfldGUID>
                      <c15:f>公会計指標分析・財政指標組合せ分析表!$CN$72</c15:f>
                      <c15:dlblFieldTableCache>
                        <c:ptCount val="1"/>
                        <c:pt idx="0">
                          <c:v>H29</c:v>
                        </c:pt>
                      </c15:dlblFieldTableCache>
                    </c15:dlblFTEntry>
                  </c15:dlblFieldTable>
                  <c15:showDataLabelsRange val="0"/>
                </c:ext>
              </c:extLst>
            </c:dLbl>
            <c:dLbl>
              <c:idx val="32"/>
              <c:tx>
                <c:strRef>
                  <c:f>公会計指標分析・財政指標組合せ分析表!$CV$72</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C9E9-4222-83C1-9049ED03F37E}"/>
                </c:ext>
                <c:ext xmlns:c15="http://schemas.microsoft.com/office/drawing/2012/chart" uri="{CE6537A1-D6FC-4f65-9D91-7224C49458BB}">
                  <c15:dlblFieldTable>
                    <c15:dlblFTEntry>
                      <c15:txfldGUID>{984B3DB2-C5C7-424C-94D5-7F23D98E8915}</c15:txfldGUID>
                      <c15:f>公会計指標分析・財政指標組合せ分析表!$CV$72</c15:f>
                      <c15:dlblFieldTableCache>
                        <c:ptCount val="1"/>
                        <c:pt idx="0">
                          <c:v>H30</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9.8000000000000007</c:v>
                </c:pt>
                <c:pt idx="8">
                  <c:v>7.5</c:v>
                </c:pt>
                <c:pt idx="16">
                  <c:v>6.4</c:v>
                </c:pt>
                <c:pt idx="24">
                  <c:v>6.2</c:v>
                </c:pt>
                <c:pt idx="32">
                  <c:v>5.7</c:v>
                </c:pt>
              </c:numCache>
            </c:numRef>
          </c:xVal>
          <c:yVal>
            <c:numRef>
              <c:f>公会計指標分析・財政指標組合せ分析表!$BP$73:$DC$73</c:f>
              <c:numCache>
                <c:formatCode>#,##0.0;"▲ "#,##0.0</c:formatCode>
                <c:ptCount val="40"/>
              </c:numCache>
            </c:numRef>
          </c:yVal>
          <c:smooth val="0"/>
          <c:extLst xmlns:c16r2="http://schemas.microsoft.com/office/drawing/2015/06/chart">
            <c:ext xmlns:c16="http://schemas.microsoft.com/office/drawing/2014/chart" uri="{C3380CC4-5D6E-409C-BE32-E72D297353CC}">
              <c16:uniqueId val="{00000009-C9E9-4222-83C1-9049ED03F37E}"/>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C9E9-4222-83C1-9049ED03F37E}"/>
                </c:ext>
                <c:ext xmlns:c15="http://schemas.microsoft.com/office/drawing/2012/chart" uri="{CE6537A1-D6FC-4f65-9D91-7224C49458BB}">
                  <c15:layout/>
                  <c15:dlblFieldTable>
                    <c15:dlblFTEntry>
                      <c15:txfldGUID>{BBD6D47B-9717-4381-B694-9D521CE77901}</c15:txfldGUID>
                      <c15:f>公会計指標分析・財政指標組合せ分析表!$BP$72</c15:f>
                      <c15:dlblFieldTableCache>
                        <c:ptCount val="1"/>
                        <c:pt idx="0">
                          <c:v>H26</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C9E9-4222-83C1-9049ED03F37E}"/>
                </c:ext>
                <c:ext xmlns:c15="http://schemas.microsoft.com/office/drawing/2012/chart" uri="{CE6537A1-D6FC-4f65-9D91-7224C49458BB}">
                  <c15:dlblFieldTable>
                    <c15:dlblFTEntry>
                      <c15:txfldGUID>{AE832FB0-9A97-413E-8C0E-A208F46E8070}</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C9E9-4222-83C1-9049ED03F37E}"/>
                </c:ext>
                <c:ext xmlns:c15="http://schemas.microsoft.com/office/drawing/2012/chart" uri="{CE6537A1-D6FC-4f65-9D91-7224C49458BB}">
                  <c15:dlblFieldTable>
                    <c15:dlblFTEntry>
                      <c15:txfldGUID>{E47DB150-B41F-4FBD-93F9-DB6D99C40A7D}</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C9E9-4222-83C1-9049ED03F37E}"/>
                </c:ext>
                <c:ext xmlns:c15="http://schemas.microsoft.com/office/drawing/2012/chart" uri="{CE6537A1-D6FC-4f65-9D91-7224C49458BB}">
                  <c15:dlblFieldTable>
                    <c15:dlblFTEntry>
                      <c15:txfldGUID>{F6F5EC21-9541-4FD2-9249-CADB085F710F}</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C9E9-4222-83C1-9049ED03F37E}"/>
                </c:ext>
                <c:ext xmlns:c15="http://schemas.microsoft.com/office/drawing/2012/chart" uri="{CE6537A1-D6FC-4f65-9D91-7224C49458BB}">
                  <c15:dlblFieldTable>
                    <c15:dlblFTEntry>
                      <c15:txfldGUID>{59163D59-B5EB-4519-AD83-DBFF110C4BC1}</c15:txfldGUID>
                      <c15:f>#REF!</c15:f>
                      <c15:dlblFieldTableCache>
                        <c:ptCount val="1"/>
                        <c:pt idx="0">
                          <c:v>#REF!</c:v>
                        </c:pt>
                      </c15:dlblFieldTableCache>
                    </c15:dlblFTEntry>
                  </c15:dlblFieldTable>
                  <c15:showDataLabelsRange val="0"/>
                </c:ext>
              </c:extLst>
            </c:dLbl>
            <c:dLbl>
              <c:idx val="8"/>
              <c:layout/>
              <c:tx>
                <c:strRef>
                  <c:f>公会計指標分析・財政指標組合せ分析表!$BX$72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C9E9-4222-83C1-9049ED03F37E}"/>
                </c:ext>
                <c:ext xmlns:c15="http://schemas.microsoft.com/office/drawing/2012/chart" uri="{CE6537A1-D6FC-4f65-9D91-7224C49458BB}">
                  <c15:layout/>
                  <c15:dlblFieldTable>
                    <c15:dlblFTEntry>
                      <c15:txfldGUID>{D2DBEFFD-48B5-44D5-8BC6-B4ECBEBEB3A0}</c15:txfldGUID>
                      <c15:f>公会計指標分析・財政指標組合せ分析表!$BX$72</c15:f>
                      <c15:dlblFieldTableCache>
                        <c:ptCount val="1"/>
                        <c:pt idx="0">
                          <c:v>H27</c:v>
                        </c:pt>
                      </c15:dlblFieldTableCache>
                    </c15:dlblFTEntry>
                  </c15:dlblFieldTable>
                  <c15:showDataLabelsRange val="0"/>
                </c:ext>
              </c:extLst>
            </c:dLbl>
            <c:dLbl>
              <c:idx val="16"/>
              <c:layout/>
              <c:tx>
                <c:strRef>
                  <c:f>公会計指標分析・財政指標組合せ分析表!$CF$72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C9E9-4222-83C1-9049ED03F37E}"/>
                </c:ext>
                <c:ext xmlns:c15="http://schemas.microsoft.com/office/drawing/2012/chart" uri="{CE6537A1-D6FC-4f65-9D91-7224C49458BB}">
                  <c15:layout/>
                  <c15:dlblFieldTable>
                    <c15:dlblFTEntry>
                      <c15:txfldGUID>{BED79E63-1E96-4607-B782-E0C65C3FBB73}</c15:txfldGUID>
                      <c15:f>公会計指標分析・財政指標組合せ分析表!$CF$72</c15:f>
                      <c15:dlblFieldTableCache>
                        <c:ptCount val="1"/>
                        <c:pt idx="0">
                          <c:v>H28</c:v>
                        </c:pt>
                      </c15:dlblFieldTableCache>
                    </c15:dlblFTEntry>
                  </c15:dlblFieldTable>
                  <c15:showDataLabelsRange val="0"/>
                </c:ext>
              </c:extLst>
            </c:dLbl>
            <c:dLbl>
              <c:idx val="24"/>
              <c:layout/>
              <c:tx>
                <c:strRef>
                  <c:f>公会計指標分析・財政指標組合せ分析表!$CN$72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C9E9-4222-83C1-9049ED03F37E}"/>
                </c:ext>
                <c:ext xmlns:c15="http://schemas.microsoft.com/office/drawing/2012/chart" uri="{CE6537A1-D6FC-4f65-9D91-7224C49458BB}">
                  <c15:layout/>
                  <c15:dlblFieldTable>
                    <c15:dlblFTEntry>
                      <c15:txfldGUID>{80078B95-FE8F-419A-A83B-73EA6B04D873}</c15:txfldGUID>
                      <c15:f>公会計指標分析・財政指標組合せ分析表!$CN$72</c15:f>
                      <c15:dlblFieldTableCache>
                        <c:ptCount val="1"/>
                        <c:pt idx="0">
                          <c:v>H29</c:v>
                        </c:pt>
                      </c15:dlblFieldTableCache>
                    </c15:dlblFTEntry>
                  </c15:dlblFieldTable>
                  <c15:showDataLabelsRange val="0"/>
                </c:ext>
              </c:extLst>
            </c:dLbl>
            <c:dLbl>
              <c:idx val="32"/>
              <c:layout/>
              <c:tx>
                <c:strRef>
                  <c:f>公会計指標分析・財政指標組合せ分析表!$CV$72</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C9E9-4222-83C1-9049ED03F37E}"/>
                </c:ext>
                <c:ext xmlns:c15="http://schemas.microsoft.com/office/drawing/2012/chart" uri="{CE6537A1-D6FC-4f65-9D91-7224C49458BB}">
                  <c15:layout/>
                  <c15:dlblFieldTable>
                    <c15:dlblFTEntry>
                      <c15:txfldGUID>{ED07896A-A317-4913-A04D-F4A5212852B6}</c15:txfldGUID>
                      <c15:f>公会計指標分析・財政指標組合せ分析表!$CV$72</c15:f>
                      <c15:dlblFieldTableCache>
                        <c:ptCount val="1"/>
                        <c:pt idx="0">
                          <c:v>H30</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8.5</c:v>
                </c:pt>
                <c:pt idx="8">
                  <c:v>7.8</c:v>
                </c:pt>
                <c:pt idx="16">
                  <c:v>7.5</c:v>
                </c:pt>
                <c:pt idx="24">
                  <c:v>7.2</c:v>
                </c:pt>
                <c:pt idx="32">
                  <c:v>6.9</c:v>
                </c:pt>
              </c:numCache>
            </c:numRef>
          </c:xVal>
          <c:yVal>
            <c:numRef>
              <c:f>公会計指標分析・財政指標組合せ分析表!$BP$77:$DC$77</c:f>
              <c:numCache>
                <c:formatCode>#,##0.0;"▲ "#,##0.0</c:formatCode>
                <c:ptCount val="40"/>
                <c:pt idx="0">
                  <c:v>33</c:v>
                </c:pt>
                <c:pt idx="8">
                  <c:v>37.299999999999997</c:v>
                </c:pt>
                <c:pt idx="16">
                  <c:v>33.1</c:v>
                </c:pt>
                <c:pt idx="24">
                  <c:v>31.3</c:v>
                </c:pt>
                <c:pt idx="32">
                  <c:v>25.3</c:v>
                </c:pt>
              </c:numCache>
            </c:numRef>
          </c:yVal>
          <c:smooth val="0"/>
          <c:extLst xmlns:c16r2="http://schemas.microsoft.com/office/drawing/2015/06/chart">
            <c:ext xmlns:c16="http://schemas.microsoft.com/office/drawing/2014/chart" uri="{C3380CC4-5D6E-409C-BE32-E72D297353CC}">
              <c16:uniqueId val="{00000013-C9E9-4222-83C1-9049ED03F37E}"/>
            </c:ext>
          </c:extLst>
        </c:ser>
        <c:dLbls>
          <c:showLegendKey val="0"/>
          <c:showVal val="1"/>
          <c:showCatName val="0"/>
          <c:showSerName val="0"/>
          <c:showPercent val="0"/>
          <c:showBubbleSize val="0"/>
        </c:dLbls>
        <c:axId val="760593712"/>
        <c:axId val="760593320"/>
      </c:scatterChart>
      <c:valAx>
        <c:axId val="760593712"/>
        <c:scaling>
          <c:orientation val="minMax"/>
          <c:max val="8.6999999999999993"/>
          <c:min val="6.8"/>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760593320"/>
        <c:crosses val="autoZero"/>
        <c:crossBetween val="midCat"/>
      </c:valAx>
      <c:valAx>
        <c:axId val="760593320"/>
        <c:scaling>
          <c:orientation val="minMax"/>
          <c:max val="40"/>
          <c:min val="2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760593712"/>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xmlns=""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xmlns=""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xmlns=""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xmlns=""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xmlns=""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xmlns=""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岐阜県美濃加茂市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xmlns=""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xmlns=""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xmlns=""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xmlns=""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xmlns=""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xmlns=""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56,987
52,041
74.81
22,255,261
20,749,511
1,360,540
11,690,642
13,596,003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xmlns=""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xmlns=""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xmlns=""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xmlns=""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xmlns=""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xmlns=""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xmlns=""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xmlns=""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xmlns=""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xmlns=""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xmlns=""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xmlns=""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xmlns=""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xmlns=""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xmlns=""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xmlns=""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xmlns=""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xmlns=""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a:extLst>
            <a:ext uri="{FF2B5EF4-FFF2-40B4-BE49-F238E27FC236}">
              <a16:creationId xmlns:a16="http://schemas.microsoft.com/office/drawing/2014/main" xmlns="" id="{00000000-0008-0000-0300-00001E000000}"/>
            </a:ext>
          </a:extLst>
        </xdr:cNvPr>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xmlns=""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xmlns=""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xmlns=""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xmlns=""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xmlns=""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xmlns=""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xmlns=""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xmlns=""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xmlns=""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xmlns=""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xmlns=""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xmlns=""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xmlns=""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xmlns=""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xmlns=""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xmlns=""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xmlns=""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xmlns=""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財政力指数は、平成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年度から</a:t>
          </a:r>
          <a:r>
            <a:rPr kumimoji="1" lang="en-US" altLang="ja-JP" sz="1300">
              <a:latin typeface="ＭＳ Ｐゴシック" panose="020B0600070205080204" pitchFamily="50" charset="-128"/>
              <a:ea typeface="ＭＳ Ｐゴシック" panose="020B0600070205080204" pitchFamily="50" charset="-128"/>
            </a:rPr>
            <a:t>0.01</a:t>
          </a:r>
          <a:r>
            <a:rPr kumimoji="1" lang="ja-JP" altLang="en-US" sz="1300">
              <a:latin typeface="ＭＳ Ｐゴシック" panose="020B0600070205080204" pitchFamily="50" charset="-128"/>
              <a:ea typeface="ＭＳ Ｐゴシック" panose="020B0600070205080204" pitchFamily="50" charset="-128"/>
            </a:rPr>
            <a:t>ポイント改善し</a:t>
          </a:r>
          <a:r>
            <a:rPr kumimoji="1" lang="en-US" altLang="ja-JP" sz="1300">
              <a:latin typeface="ＭＳ Ｐゴシック" panose="020B0600070205080204" pitchFamily="50" charset="-128"/>
              <a:ea typeface="ＭＳ Ｐゴシック" panose="020B0600070205080204" pitchFamily="50" charset="-128"/>
            </a:rPr>
            <a:t>0.81</a:t>
          </a:r>
          <a:r>
            <a:rPr kumimoji="1" lang="ja-JP" altLang="en-US" sz="1300">
              <a:latin typeface="ＭＳ Ｐゴシック" panose="020B0600070205080204" pitchFamily="50" charset="-128"/>
              <a:ea typeface="ＭＳ Ｐゴシック" panose="020B0600070205080204" pitchFamily="50" charset="-128"/>
            </a:rPr>
            <a:t>となり、類似団体、全国、県内平均を上回る結果となった。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主な原因としては、市民税法人税割や固定資産税家屋が減少したものの、地方消費税交付金や市民税所得割が増加したため、単年度でも昨年度と同水準（</a:t>
          </a:r>
          <a:r>
            <a:rPr kumimoji="1" lang="en-US" altLang="ja-JP" sz="1300">
              <a:latin typeface="ＭＳ Ｐゴシック" panose="020B0600070205080204" pitchFamily="50" charset="-128"/>
              <a:ea typeface="ＭＳ Ｐゴシック" panose="020B0600070205080204" pitchFamily="50" charset="-128"/>
            </a:rPr>
            <a:t>0.81</a:t>
          </a:r>
          <a:r>
            <a:rPr kumimoji="1" lang="ja-JP" altLang="en-US" sz="1300">
              <a:latin typeface="ＭＳ Ｐゴシック" panose="020B0600070205080204" pitchFamily="50" charset="-128"/>
              <a:ea typeface="ＭＳ Ｐゴシック" panose="020B0600070205080204" pitchFamily="50" charset="-128"/>
            </a:rPr>
            <a:t>）を維持することができた。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引き続き、市税の徴収強化など税収増加等による歳入の確保に努めるとともに、歳出においても、定員管理・給与の適正化、行政組織の見直しなどにより、効率的な行政運営を行い、財政の健全化に努めて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xmlns=""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xmlns=""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xmlns=""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xmlns=""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xmlns=""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xmlns=""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xmlns=""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xmlns=""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xmlns=""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xmlns=""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xmlns=""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xmlns=""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xmlns=""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xmlns=""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xmlns=""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8467</xdr:rowOff>
    </xdr:from>
    <xdr:to>
      <xdr:col>23</xdr:col>
      <xdr:colOff>133350</xdr:colOff>
      <xdr:row>44</xdr:row>
      <xdr:rowOff>165100</xdr:rowOff>
    </xdr:to>
    <xdr:cxnSp macro="">
      <xdr:nvCxnSpPr>
        <xdr:cNvPr id="64" name="直線コネクタ 63">
          <a:extLst>
            <a:ext uri="{FF2B5EF4-FFF2-40B4-BE49-F238E27FC236}">
              <a16:creationId xmlns:a16="http://schemas.microsoft.com/office/drawing/2014/main" xmlns="" id="{00000000-0008-0000-0300-000040000000}"/>
            </a:ext>
          </a:extLst>
        </xdr:cNvPr>
        <xdr:cNvCxnSpPr/>
      </xdr:nvCxnSpPr>
      <xdr:spPr>
        <a:xfrm flipV="1">
          <a:off x="4953000" y="6180667"/>
          <a:ext cx="0" cy="15282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5" name="財政力最小値テキスト">
          <a:extLst>
            <a:ext uri="{FF2B5EF4-FFF2-40B4-BE49-F238E27FC236}">
              <a16:creationId xmlns:a16="http://schemas.microsoft.com/office/drawing/2014/main" xmlns="" id="{00000000-0008-0000-0300-000041000000}"/>
            </a:ext>
          </a:extLst>
        </xdr:cNvPr>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6" name="直線コネクタ 65">
          <a:extLst>
            <a:ext uri="{FF2B5EF4-FFF2-40B4-BE49-F238E27FC236}">
              <a16:creationId xmlns:a16="http://schemas.microsoft.com/office/drawing/2014/main" xmlns="" id="{00000000-0008-0000-0300-000042000000}"/>
            </a:ext>
          </a:extLst>
        </xdr:cNvPr>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94844</xdr:rowOff>
    </xdr:from>
    <xdr:ext cx="762000" cy="259045"/>
    <xdr:sp macro="" textlink="">
      <xdr:nvSpPr>
        <xdr:cNvPr id="67" name="財政力最大値テキスト">
          <a:extLst>
            <a:ext uri="{FF2B5EF4-FFF2-40B4-BE49-F238E27FC236}">
              <a16:creationId xmlns:a16="http://schemas.microsoft.com/office/drawing/2014/main" xmlns="" id="{00000000-0008-0000-0300-000043000000}"/>
            </a:ext>
          </a:extLst>
        </xdr:cNvPr>
        <xdr:cNvSpPr txBox="1"/>
      </xdr:nvSpPr>
      <xdr:spPr>
        <a:xfrm>
          <a:off x="5041900" y="592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8467</xdr:rowOff>
    </xdr:from>
    <xdr:to>
      <xdr:col>24</xdr:col>
      <xdr:colOff>12700</xdr:colOff>
      <xdr:row>36</xdr:row>
      <xdr:rowOff>8467</xdr:rowOff>
    </xdr:to>
    <xdr:cxnSp macro="">
      <xdr:nvCxnSpPr>
        <xdr:cNvPr id="68" name="直線コネクタ 67">
          <a:extLst>
            <a:ext uri="{FF2B5EF4-FFF2-40B4-BE49-F238E27FC236}">
              <a16:creationId xmlns:a16="http://schemas.microsoft.com/office/drawing/2014/main" xmlns="" id="{00000000-0008-0000-0300-000044000000}"/>
            </a:ext>
          </a:extLst>
        </xdr:cNvPr>
        <xdr:cNvCxnSpPr/>
      </xdr:nvCxnSpPr>
      <xdr:spPr>
        <a:xfrm>
          <a:off x="4864100" y="618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76200</xdr:rowOff>
    </xdr:from>
    <xdr:to>
      <xdr:col>23</xdr:col>
      <xdr:colOff>133350</xdr:colOff>
      <xdr:row>41</xdr:row>
      <xdr:rowOff>89605</xdr:rowOff>
    </xdr:to>
    <xdr:cxnSp macro="">
      <xdr:nvCxnSpPr>
        <xdr:cNvPr id="69" name="直線コネクタ 68">
          <a:extLst>
            <a:ext uri="{FF2B5EF4-FFF2-40B4-BE49-F238E27FC236}">
              <a16:creationId xmlns:a16="http://schemas.microsoft.com/office/drawing/2014/main" xmlns="" id="{00000000-0008-0000-0300-000045000000}"/>
            </a:ext>
          </a:extLst>
        </xdr:cNvPr>
        <xdr:cNvCxnSpPr/>
      </xdr:nvCxnSpPr>
      <xdr:spPr>
        <a:xfrm flipV="1">
          <a:off x="4114800" y="7105650"/>
          <a:ext cx="8382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91316</xdr:rowOff>
    </xdr:from>
    <xdr:ext cx="762000" cy="259045"/>
    <xdr:sp macro="" textlink="">
      <xdr:nvSpPr>
        <xdr:cNvPr id="70" name="財政力平均値テキスト">
          <a:extLst>
            <a:ext uri="{FF2B5EF4-FFF2-40B4-BE49-F238E27FC236}">
              <a16:creationId xmlns:a16="http://schemas.microsoft.com/office/drawing/2014/main" xmlns="" id="{00000000-0008-0000-0300-000046000000}"/>
            </a:ext>
          </a:extLst>
        </xdr:cNvPr>
        <xdr:cNvSpPr txBox="1"/>
      </xdr:nvSpPr>
      <xdr:spPr>
        <a:xfrm>
          <a:off x="5041900" y="71207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119239</xdr:rowOff>
    </xdr:from>
    <xdr:to>
      <xdr:col>23</xdr:col>
      <xdr:colOff>184150</xdr:colOff>
      <xdr:row>42</xdr:row>
      <xdr:rowOff>49389</xdr:rowOff>
    </xdr:to>
    <xdr:sp macro="" textlink="">
      <xdr:nvSpPr>
        <xdr:cNvPr id="71" name="フローチャート: 判断 70">
          <a:extLst>
            <a:ext uri="{FF2B5EF4-FFF2-40B4-BE49-F238E27FC236}">
              <a16:creationId xmlns:a16="http://schemas.microsoft.com/office/drawing/2014/main" xmlns="" id="{00000000-0008-0000-0300-000047000000}"/>
            </a:ext>
          </a:extLst>
        </xdr:cNvPr>
        <xdr:cNvSpPr/>
      </xdr:nvSpPr>
      <xdr:spPr>
        <a:xfrm>
          <a:off x="49022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89605</xdr:rowOff>
    </xdr:from>
    <xdr:to>
      <xdr:col>19</xdr:col>
      <xdr:colOff>133350</xdr:colOff>
      <xdr:row>41</xdr:row>
      <xdr:rowOff>103011</xdr:rowOff>
    </xdr:to>
    <xdr:cxnSp macro="">
      <xdr:nvCxnSpPr>
        <xdr:cNvPr id="72" name="直線コネクタ 71">
          <a:extLst>
            <a:ext uri="{FF2B5EF4-FFF2-40B4-BE49-F238E27FC236}">
              <a16:creationId xmlns:a16="http://schemas.microsoft.com/office/drawing/2014/main" xmlns="" id="{00000000-0008-0000-0300-000048000000}"/>
            </a:ext>
          </a:extLst>
        </xdr:cNvPr>
        <xdr:cNvCxnSpPr/>
      </xdr:nvCxnSpPr>
      <xdr:spPr>
        <a:xfrm flipV="1">
          <a:off x="3225800" y="7119055"/>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119239</xdr:rowOff>
    </xdr:from>
    <xdr:to>
      <xdr:col>19</xdr:col>
      <xdr:colOff>184150</xdr:colOff>
      <xdr:row>42</xdr:row>
      <xdr:rowOff>49389</xdr:rowOff>
    </xdr:to>
    <xdr:sp macro="" textlink="">
      <xdr:nvSpPr>
        <xdr:cNvPr id="73" name="フローチャート: 判断 72">
          <a:extLst>
            <a:ext uri="{FF2B5EF4-FFF2-40B4-BE49-F238E27FC236}">
              <a16:creationId xmlns:a16="http://schemas.microsoft.com/office/drawing/2014/main" xmlns="" id="{00000000-0008-0000-0300-000049000000}"/>
            </a:ext>
          </a:extLst>
        </xdr:cNvPr>
        <xdr:cNvSpPr/>
      </xdr:nvSpPr>
      <xdr:spPr>
        <a:xfrm>
          <a:off x="4064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34166</xdr:rowOff>
    </xdr:from>
    <xdr:ext cx="736600" cy="259045"/>
    <xdr:sp macro="" textlink="">
      <xdr:nvSpPr>
        <xdr:cNvPr id="74" name="テキスト ボックス 73">
          <a:extLst>
            <a:ext uri="{FF2B5EF4-FFF2-40B4-BE49-F238E27FC236}">
              <a16:creationId xmlns:a16="http://schemas.microsoft.com/office/drawing/2014/main" xmlns="" id="{00000000-0008-0000-0300-00004A000000}"/>
            </a:ext>
          </a:extLst>
        </xdr:cNvPr>
        <xdr:cNvSpPr txBox="1"/>
      </xdr:nvSpPr>
      <xdr:spPr>
        <a:xfrm>
          <a:off x="3733800" y="72350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103011</xdr:rowOff>
    </xdr:from>
    <xdr:to>
      <xdr:col>15</xdr:col>
      <xdr:colOff>82550</xdr:colOff>
      <xdr:row>41</xdr:row>
      <xdr:rowOff>143228</xdr:rowOff>
    </xdr:to>
    <xdr:cxnSp macro="">
      <xdr:nvCxnSpPr>
        <xdr:cNvPr id="75" name="直線コネクタ 74">
          <a:extLst>
            <a:ext uri="{FF2B5EF4-FFF2-40B4-BE49-F238E27FC236}">
              <a16:creationId xmlns:a16="http://schemas.microsoft.com/office/drawing/2014/main" xmlns="" id="{00000000-0008-0000-0300-00004B000000}"/>
            </a:ext>
          </a:extLst>
        </xdr:cNvPr>
        <xdr:cNvCxnSpPr/>
      </xdr:nvCxnSpPr>
      <xdr:spPr>
        <a:xfrm flipV="1">
          <a:off x="2336800" y="7132461"/>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132645</xdr:rowOff>
    </xdr:from>
    <xdr:to>
      <xdr:col>15</xdr:col>
      <xdr:colOff>133350</xdr:colOff>
      <xdr:row>42</xdr:row>
      <xdr:rowOff>62795</xdr:rowOff>
    </xdr:to>
    <xdr:sp macro="" textlink="">
      <xdr:nvSpPr>
        <xdr:cNvPr id="76" name="フローチャート: 判断 75">
          <a:extLst>
            <a:ext uri="{FF2B5EF4-FFF2-40B4-BE49-F238E27FC236}">
              <a16:creationId xmlns:a16="http://schemas.microsoft.com/office/drawing/2014/main" xmlns="" id="{00000000-0008-0000-0300-00004C000000}"/>
            </a:ext>
          </a:extLst>
        </xdr:cNvPr>
        <xdr:cNvSpPr/>
      </xdr:nvSpPr>
      <xdr:spPr>
        <a:xfrm>
          <a:off x="3175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47572</xdr:rowOff>
    </xdr:from>
    <xdr:ext cx="762000" cy="259045"/>
    <xdr:sp macro="" textlink="">
      <xdr:nvSpPr>
        <xdr:cNvPr id="77" name="テキスト ボックス 76">
          <a:extLst>
            <a:ext uri="{FF2B5EF4-FFF2-40B4-BE49-F238E27FC236}">
              <a16:creationId xmlns:a16="http://schemas.microsoft.com/office/drawing/2014/main" xmlns="" id="{00000000-0008-0000-0300-00004D000000}"/>
            </a:ext>
          </a:extLst>
        </xdr:cNvPr>
        <xdr:cNvSpPr txBox="1"/>
      </xdr:nvSpPr>
      <xdr:spPr>
        <a:xfrm>
          <a:off x="2844800" y="724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143228</xdr:rowOff>
    </xdr:from>
    <xdr:to>
      <xdr:col>11</xdr:col>
      <xdr:colOff>31750</xdr:colOff>
      <xdr:row>41</xdr:row>
      <xdr:rowOff>156633</xdr:rowOff>
    </xdr:to>
    <xdr:cxnSp macro="">
      <xdr:nvCxnSpPr>
        <xdr:cNvPr id="78" name="直線コネクタ 77">
          <a:extLst>
            <a:ext uri="{FF2B5EF4-FFF2-40B4-BE49-F238E27FC236}">
              <a16:creationId xmlns:a16="http://schemas.microsoft.com/office/drawing/2014/main" xmlns="" id="{00000000-0008-0000-0300-00004E000000}"/>
            </a:ext>
          </a:extLst>
        </xdr:cNvPr>
        <xdr:cNvCxnSpPr/>
      </xdr:nvCxnSpPr>
      <xdr:spPr>
        <a:xfrm flipV="1">
          <a:off x="1447800" y="7172678"/>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132645</xdr:rowOff>
    </xdr:from>
    <xdr:to>
      <xdr:col>11</xdr:col>
      <xdr:colOff>82550</xdr:colOff>
      <xdr:row>42</xdr:row>
      <xdr:rowOff>62795</xdr:rowOff>
    </xdr:to>
    <xdr:sp macro="" textlink="">
      <xdr:nvSpPr>
        <xdr:cNvPr id="79" name="フローチャート: 判断 78">
          <a:extLst>
            <a:ext uri="{FF2B5EF4-FFF2-40B4-BE49-F238E27FC236}">
              <a16:creationId xmlns:a16="http://schemas.microsoft.com/office/drawing/2014/main" xmlns="" id="{00000000-0008-0000-0300-00004F000000}"/>
            </a:ext>
          </a:extLst>
        </xdr:cNvPr>
        <xdr:cNvSpPr/>
      </xdr:nvSpPr>
      <xdr:spPr>
        <a:xfrm>
          <a:off x="2286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47572</xdr:rowOff>
    </xdr:from>
    <xdr:ext cx="762000" cy="259045"/>
    <xdr:sp macro="" textlink="">
      <xdr:nvSpPr>
        <xdr:cNvPr id="80" name="テキスト ボックス 79">
          <a:extLst>
            <a:ext uri="{FF2B5EF4-FFF2-40B4-BE49-F238E27FC236}">
              <a16:creationId xmlns:a16="http://schemas.microsoft.com/office/drawing/2014/main" xmlns="" id="{00000000-0008-0000-0300-000050000000}"/>
            </a:ext>
          </a:extLst>
        </xdr:cNvPr>
        <xdr:cNvSpPr txBox="1"/>
      </xdr:nvSpPr>
      <xdr:spPr>
        <a:xfrm>
          <a:off x="1955800" y="724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28222</xdr:rowOff>
    </xdr:from>
    <xdr:to>
      <xdr:col>7</xdr:col>
      <xdr:colOff>31750</xdr:colOff>
      <xdr:row>42</xdr:row>
      <xdr:rowOff>129822</xdr:rowOff>
    </xdr:to>
    <xdr:sp macro="" textlink="">
      <xdr:nvSpPr>
        <xdr:cNvPr id="81" name="フローチャート: 判断 80">
          <a:extLst>
            <a:ext uri="{FF2B5EF4-FFF2-40B4-BE49-F238E27FC236}">
              <a16:creationId xmlns:a16="http://schemas.microsoft.com/office/drawing/2014/main" xmlns="" id="{00000000-0008-0000-0300-000051000000}"/>
            </a:ext>
          </a:extLst>
        </xdr:cNvPr>
        <xdr:cNvSpPr/>
      </xdr:nvSpPr>
      <xdr:spPr>
        <a:xfrm>
          <a:off x="13970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114599</xdr:rowOff>
    </xdr:from>
    <xdr:ext cx="762000" cy="259045"/>
    <xdr:sp macro="" textlink="">
      <xdr:nvSpPr>
        <xdr:cNvPr id="82" name="テキスト ボックス 81">
          <a:extLst>
            <a:ext uri="{FF2B5EF4-FFF2-40B4-BE49-F238E27FC236}">
              <a16:creationId xmlns:a16="http://schemas.microsoft.com/office/drawing/2014/main" xmlns="" id="{00000000-0008-0000-0300-000052000000}"/>
            </a:ext>
          </a:extLst>
        </xdr:cNvPr>
        <xdr:cNvSpPr txBox="1"/>
      </xdr:nvSpPr>
      <xdr:spPr>
        <a:xfrm>
          <a:off x="1066800" y="7315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xmlns=""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xmlns=""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xmlns=""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xmlns=""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xmlns=""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25400</xdr:rowOff>
    </xdr:from>
    <xdr:to>
      <xdr:col>23</xdr:col>
      <xdr:colOff>184150</xdr:colOff>
      <xdr:row>41</xdr:row>
      <xdr:rowOff>127000</xdr:rowOff>
    </xdr:to>
    <xdr:sp macro="" textlink="">
      <xdr:nvSpPr>
        <xdr:cNvPr id="88" name="楕円 87">
          <a:extLst>
            <a:ext uri="{FF2B5EF4-FFF2-40B4-BE49-F238E27FC236}">
              <a16:creationId xmlns:a16="http://schemas.microsoft.com/office/drawing/2014/main" xmlns="" id="{00000000-0008-0000-0300-000058000000}"/>
            </a:ext>
          </a:extLst>
        </xdr:cNvPr>
        <xdr:cNvSpPr/>
      </xdr:nvSpPr>
      <xdr:spPr>
        <a:xfrm>
          <a:off x="49022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41927</xdr:rowOff>
    </xdr:from>
    <xdr:ext cx="762000" cy="259045"/>
    <xdr:sp macro="" textlink="">
      <xdr:nvSpPr>
        <xdr:cNvPr id="89" name="財政力該当値テキスト">
          <a:extLst>
            <a:ext uri="{FF2B5EF4-FFF2-40B4-BE49-F238E27FC236}">
              <a16:creationId xmlns:a16="http://schemas.microsoft.com/office/drawing/2014/main" xmlns="" id="{00000000-0008-0000-0300-000059000000}"/>
            </a:ext>
          </a:extLst>
        </xdr:cNvPr>
        <xdr:cNvSpPr txBox="1"/>
      </xdr:nvSpPr>
      <xdr:spPr>
        <a:xfrm>
          <a:off x="5041900" y="689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38805</xdr:rowOff>
    </xdr:from>
    <xdr:to>
      <xdr:col>19</xdr:col>
      <xdr:colOff>184150</xdr:colOff>
      <xdr:row>41</xdr:row>
      <xdr:rowOff>140405</xdr:rowOff>
    </xdr:to>
    <xdr:sp macro="" textlink="">
      <xdr:nvSpPr>
        <xdr:cNvPr id="90" name="楕円 89">
          <a:extLst>
            <a:ext uri="{FF2B5EF4-FFF2-40B4-BE49-F238E27FC236}">
              <a16:creationId xmlns:a16="http://schemas.microsoft.com/office/drawing/2014/main" xmlns="" id="{00000000-0008-0000-0300-00005A000000}"/>
            </a:ext>
          </a:extLst>
        </xdr:cNvPr>
        <xdr:cNvSpPr/>
      </xdr:nvSpPr>
      <xdr:spPr>
        <a:xfrm>
          <a:off x="4064000" y="7068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150582</xdr:rowOff>
    </xdr:from>
    <xdr:ext cx="736600" cy="259045"/>
    <xdr:sp macro="" textlink="">
      <xdr:nvSpPr>
        <xdr:cNvPr id="91" name="テキスト ボックス 90">
          <a:extLst>
            <a:ext uri="{FF2B5EF4-FFF2-40B4-BE49-F238E27FC236}">
              <a16:creationId xmlns:a16="http://schemas.microsoft.com/office/drawing/2014/main" xmlns="" id="{00000000-0008-0000-0300-00005B000000}"/>
            </a:ext>
          </a:extLst>
        </xdr:cNvPr>
        <xdr:cNvSpPr txBox="1"/>
      </xdr:nvSpPr>
      <xdr:spPr>
        <a:xfrm>
          <a:off x="3733800" y="68371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52211</xdr:rowOff>
    </xdr:from>
    <xdr:to>
      <xdr:col>15</xdr:col>
      <xdr:colOff>133350</xdr:colOff>
      <xdr:row>41</xdr:row>
      <xdr:rowOff>153811</xdr:rowOff>
    </xdr:to>
    <xdr:sp macro="" textlink="">
      <xdr:nvSpPr>
        <xdr:cNvPr id="92" name="楕円 91">
          <a:extLst>
            <a:ext uri="{FF2B5EF4-FFF2-40B4-BE49-F238E27FC236}">
              <a16:creationId xmlns:a16="http://schemas.microsoft.com/office/drawing/2014/main" xmlns="" id="{00000000-0008-0000-0300-00005C000000}"/>
            </a:ext>
          </a:extLst>
        </xdr:cNvPr>
        <xdr:cNvSpPr/>
      </xdr:nvSpPr>
      <xdr:spPr>
        <a:xfrm>
          <a:off x="3175000" y="708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163988</xdr:rowOff>
    </xdr:from>
    <xdr:ext cx="762000" cy="259045"/>
    <xdr:sp macro="" textlink="">
      <xdr:nvSpPr>
        <xdr:cNvPr id="93" name="テキスト ボックス 92">
          <a:extLst>
            <a:ext uri="{FF2B5EF4-FFF2-40B4-BE49-F238E27FC236}">
              <a16:creationId xmlns:a16="http://schemas.microsoft.com/office/drawing/2014/main" xmlns="" id="{00000000-0008-0000-0300-00005D000000}"/>
            </a:ext>
          </a:extLst>
        </xdr:cNvPr>
        <xdr:cNvSpPr txBox="1"/>
      </xdr:nvSpPr>
      <xdr:spPr>
        <a:xfrm>
          <a:off x="2844800" y="6850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92428</xdr:rowOff>
    </xdr:from>
    <xdr:to>
      <xdr:col>11</xdr:col>
      <xdr:colOff>82550</xdr:colOff>
      <xdr:row>42</xdr:row>
      <xdr:rowOff>22578</xdr:rowOff>
    </xdr:to>
    <xdr:sp macro="" textlink="">
      <xdr:nvSpPr>
        <xdr:cNvPr id="94" name="楕円 93">
          <a:extLst>
            <a:ext uri="{FF2B5EF4-FFF2-40B4-BE49-F238E27FC236}">
              <a16:creationId xmlns:a16="http://schemas.microsoft.com/office/drawing/2014/main" xmlns="" id="{00000000-0008-0000-0300-00005E000000}"/>
            </a:ext>
          </a:extLst>
        </xdr:cNvPr>
        <xdr:cNvSpPr/>
      </xdr:nvSpPr>
      <xdr:spPr>
        <a:xfrm>
          <a:off x="2286000" y="7121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32755</xdr:rowOff>
    </xdr:from>
    <xdr:ext cx="762000" cy="259045"/>
    <xdr:sp macro="" textlink="">
      <xdr:nvSpPr>
        <xdr:cNvPr id="95" name="テキスト ボックス 94">
          <a:extLst>
            <a:ext uri="{FF2B5EF4-FFF2-40B4-BE49-F238E27FC236}">
              <a16:creationId xmlns:a16="http://schemas.microsoft.com/office/drawing/2014/main" xmlns="" id="{00000000-0008-0000-0300-00005F000000}"/>
            </a:ext>
          </a:extLst>
        </xdr:cNvPr>
        <xdr:cNvSpPr txBox="1"/>
      </xdr:nvSpPr>
      <xdr:spPr>
        <a:xfrm>
          <a:off x="1955800" y="6890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105833</xdr:rowOff>
    </xdr:from>
    <xdr:to>
      <xdr:col>7</xdr:col>
      <xdr:colOff>31750</xdr:colOff>
      <xdr:row>42</xdr:row>
      <xdr:rowOff>35983</xdr:rowOff>
    </xdr:to>
    <xdr:sp macro="" textlink="">
      <xdr:nvSpPr>
        <xdr:cNvPr id="96" name="楕円 95">
          <a:extLst>
            <a:ext uri="{FF2B5EF4-FFF2-40B4-BE49-F238E27FC236}">
              <a16:creationId xmlns:a16="http://schemas.microsoft.com/office/drawing/2014/main" xmlns="" id="{00000000-0008-0000-0300-000060000000}"/>
            </a:ext>
          </a:extLst>
        </xdr:cNvPr>
        <xdr:cNvSpPr/>
      </xdr:nvSpPr>
      <xdr:spPr>
        <a:xfrm>
          <a:off x="1397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46160</xdr:rowOff>
    </xdr:from>
    <xdr:ext cx="762000" cy="259045"/>
    <xdr:sp macro="" textlink="">
      <xdr:nvSpPr>
        <xdr:cNvPr id="97" name="テキスト ボックス 96">
          <a:extLst>
            <a:ext uri="{FF2B5EF4-FFF2-40B4-BE49-F238E27FC236}">
              <a16:creationId xmlns:a16="http://schemas.microsoft.com/office/drawing/2014/main" xmlns="" id="{00000000-0008-0000-0300-000061000000}"/>
            </a:ext>
          </a:extLst>
        </xdr:cNvPr>
        <xdr:cNvSpPr txBox="1"/>
      </xdr:nvSpPr>
      <xdr:spPr>
        <a:xfrm>
          <a:off x="1066800" y="690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xmlns=""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xmlns=""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xmlns=""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[86.8%]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xmlns=""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xmlns=""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xmlns=""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xmlns=""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xmlns=""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xmlns=""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xmlns=""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xmlns=""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xmlns=""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xmlns=""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経常収支比率は、平成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年度から</a:t>
          </a:r>
          <a:r>
            <a:rPr kumimoji="1" lang="en-US" altLang="ja-JP" sz="1300">
              <a:latin typeface="ＭＳ Ｐゴシック" panose="020B0600070205080204" pitchFamily="50" charset="-128"/>
              <a:ea typeface="ＭＳ Ｐゴシック" panose="020B0600070205080204" pitchFamily="50" charset="-128"/>
            </a:rPr>
            <a:t>4.7</a:t>
          </a:r>
          <a:r>
            <a:rPr kumimoji="1" lang="ja-JP" altLang="en-US" sz="1300">
              <a:latin typeface="ＭＳ Ｐゴシック" panose="020B0600070205080204" pitchFamily="50" charset="-128"/>
              <a:ea typeface="ＭＳ Ｐゴシック" panose="020B0600070205080204" pitchFamily="50" charset="-128"/>
            </a:rPr>
            <a:t>ポイント改善した。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分母となる経常一般財源では、地方税等全体で約</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億</a:t>
          </a:r>
          <a:r>
            <a:rPr kumimoji="1" lang="en-US" altLang="ja-JP" sz="1300">
              <a:latin typeface="ＭＳ Ｐゴシック" panose="020B0600070205080204" pitchFamily="50" charset="-128"/>
              <a:ea typeface="ＭＳ Ｐゴシック" panose="020B0600070205080204" pitchFamily="50" charset="-128"/>
            </a:rPr>
            <a:t>3,800</a:t>
          </a:r>
          <a:r>
            <a:rPr kumimoji="1" lang="ja-JP" altLang="en-US" sz="1300">
              <a:latin typeface="ＭＳ Ｐゴシック" panose="020B0600070205080204" pitchFamily="50" charset="-128"/>
              <a:ea typeface="ＭＳ Ｐゴシック" panose="020B0600070205080204" pitchFamily="50" charset="-128"/>
            </a:rPr>
            <a:t>万円増加した。一方、分子となる経常経費充当一般財源は、人件費が約</a:t>
          </a:r>
          <a:r>
            <a:rPr kumimoji="1" lang="en-US" altLang="ja-JP" sz="1300">
              <a:latin typeface="ＭＳ Ｐゴシック" panose="020B0600070205080204" pitchFamily="50" charset="-128"/>
              <a:ea typeface="ＭＳ Ｐゴシック" panose="020B0600070205080204" pitchFamily="50" charset="-128"/>
            </a:rPr>
            <a:t>6,500</a:t>
          </a:r>
          <a:r>
            <a:rPr kumimoji="1" lang="ja-JP" altLang="en-US" sz="1300">
              <a:latin typeface="ＭＳ Ｐゴシック" panose="020B0600070205080204" pitchFamily="50" charset="-128"/>
              <a:ea typeface="ＭＳ Ｐゴシック" panose="020B0600070205080204" pitchFamily="50" charset="-128"/>
            </a:rPr>
            <a:t>万円、扶助費が約</a:t>
          </a:r>
          <a:r>
            <a:rPr kumimoji="1" lang="en-US" altLang="ja-JP" sz="1300">
              <a:latin typeface="ＭＳ Ｐゴシック" panose="020B0600070205080204" pitchFamily="50" charset="-128"/>
              <a:ea typeface="ＭＳ Ｐゴシック" panose="020B0600070205080204" pitchFamily="50" charset="-128"/>
            </a:rPr>
            <a:t>2,100</a:t>
          </a:r>
          <a:r>
            <a:rPr kumimoji="1" lang="ja-JP" altLang="en-US" sz="1300">
              <a:latin typeface="ＭＳ Ｐゴシック" panose="020B0600070205080204" pitchFamily="50" charset="-128"/>
              <a:ea typeface="ＭＳ Ｐゴシック" panose="020B0600070205080204" pitchFamily="50" charset="-128"/>
            </a:rPr>
            <a:t>万円増加したものの、総合行政システム関連経費等の減により物件費が約</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億</a:t>
          </a:r>
          <a:r>
            <a:rPr kumimoji="1" lang="en-US" altLang="ja-JP" sz="1300">
              <a:latin typeface="ＭＳ Ｐゴシック" panose="020B0600070205080204" pitchFamily="50" charset="-128"/>
              <a:ea typeface="ＭＳ Ｐゴシック" panose="020B0600070205080204" pitchFamily="50" charset="-128"/>
            </a:rPr>
            <a:t>3,700</a:t>
          </a:r>
          <a:r>
            <a:rPr kumimoji="1" lang="ja-JP" altLang="en-US" sz="1300">
              <a:latin typeface="ＭＳ Ｐゴシック" panose="020B0600070205080204" pitchFamily="50" charset="-128"/>
              <a:ea typeface="ＭＳ Ｐゴシック" panose="020B0600070205080204" pitchFamily="50" charset="-128"/>
            </a:rPr>
            <a:t>万円減少し、全体として約</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億</a:t>
          </a:r>
          <a:r>
            <a:rPr kumimoji="1" lang="en-US" altLang="ja-JP" sz="1300">
              <a:latin typeface="ＭＳ Ｐゴシック" panose="020B0600070205080204" pitchFamily="50" charset="-128"/>
              <a:ea typeface="ＭＳ Ｐゴシック" panose="020B0600070205080204" pitchFamily="50" charset="-128"/>
            </a:rPr>
            <a:t>7,100</a:t>
          </a:r>
          <a:r>
            <a:rPr kumimoji="1" lang="ja-JP" altLang="en-US" sz="1300">
              <a:latin typeface="ＭＳ Ｐゴシック" panose="020B0600070205080204" pitchFamily="50" charset="-128"/>
              <a:ea typeface="ＭＳ Ｐゴシック" panose="020B0600070205080204" pitchFamily="50" charset="-128"/>
            </a:rPr>
            <a:t>万円減少した。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今後も、扶助費の増加が見込まれるため、事務事業の優先度を点検し、優先度の低い事務事業については計画的に廃止・縮小して経常経費の削減に努めていく。</a:t>
          </a: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xmlns=""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xmlns=""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xmlns=""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a:extLst>
            <a:ext uri="{FF2B5EF4-FFF2-40B4-BE49-F238E27FC236}">
              <a16:creationId xmlns:a16="http://schemas.microsoft.com/office/drawing/2014/main" xmlns="" id="{00000000-0008-0000-0300-000072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a:extLst>
            <a:ext uri="{FF2B5EF4-FFF2-40B4-BE49-F238E27FC236}">
              <a16:creationId xmlns:a16="http://schemas.microsoft.com/office/drawing/2014/main" xmlns="" id="{00000000-0008-0000-0300-000073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a:extLst>
            <a:ext uri="{FF2B5EF4-FFF2-40B4-BE49-F238E27FC236}">
              <a16:creationId xmlns:a16="http://schemas.microsoft.com/office/drawing/2014/main" xmlns="" id="{00000000-0008-0000-0300-000074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a:extLst>
            <a:ext uri="{FF2B5EF4-FFF2-40B4-BE49-F238E27FC236}">
              <a16:creationId xmlns:a16="http://schemas.microsoft.com/office/drawing/2014/main" xmlns="" id="{00000000-0008-0000-0300-000075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a:extLst>
            <a:ext uri="{FF2B5EF4-FFF2-40B4-BE49-F238E27FC236}">
              <a16:creationId xmlns:a16="http://schemas.microsoft.com/office/drawing/2014/main" xmlns="" id="{00000000-0008-0000-0300-000076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a:extLst>
            <a:ext uri="{FF2B5EF4-FFF2-40B4-BE49-F238E27FC236}">
              <a16:creationId xmlns:a16="http://schemas.microsoft.com/office/drawing/2014/main" xmlns="" id="{00000000-0008-0000-0300-000077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a:extLst>
            <a:ext uri="{FF2B5EF4-FFF2-40B4-BE49-F238E27FC236}">
              <a16:creationId xmlns:a16="http://schemas.microsoft.com/office/drawing/2014/main" xmlns="" id="{00000000-0008-0000-0300-000078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a:extLst>
            <a:ext uri="{FF2B5EF4-FFF2-40B4-BE49-F238E27FC236}">
              <a16:creationId xmlns:a16="http://schemas.microsoft.com/office/drawing/2014/main" xmlns="" id="{00000000-0008-0000-0300-000079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xmlns=""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xmlns=""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xmlns=""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158242</xdr:rowOff>
    </xdr:from>
    <xdr:to>
      <xdr:col>23</xdr:col>
      <xdr:colOff>133350</xdr:colOff>
      <xdr:row>67</xdr:row>
      <xdr:rowOff>133096</xdr:rowOff>
    </xdr:to>
    <xdr:cxnSp macro="">
      <xdr:nvCxnSpPr>
        <xdr:cNvPr id="125" name="直線コネクタ 124">
          <a:extLst>
            <a:ext uri="{FF2B5EF4-FFF2-40B4-BE49-F238E27FC236}">
              <a16:creationId xmlns:a16="http://schemas.microsoft.com/office/drawing/2014/main" xmlns="" id="{00000000-0008-0000-0300-00007D000000}"/>
            </a:ext>
          </a:extLst>
        </xdr:cNvPr>
        <xdr:cNvCxnSpPr/>
      </xdr:nvCxnSpPr>
      <xdr:spPr>
        <a:xfrm flipV="1">
          <a:off x="4953000" y="10273792"/>
          <a:ext cx="0" cy="13464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105173</xdr:rowOff>
    </xdr:from>
    <xdr:ext cx="762000" cy="259045"/>
    <xdr:sp macro="" textlink="">
      <xdr:nvSpPr>
        <xdr:cNvPr id="126" name="財政構造の弾力性最小値テキスト">
          <a:extLst>
            <a:ext uri="{FF2B5EF4-FFF2-40B4-BE49-F238E27FC236}">
              <a16:creationId xmlns:a16="http://schemas.microsoft.com/office/drawing/2014/main" xmlns="" id="{00000000-0008-0000-0300-00007E000000}"/>
            </a:ext>
          </a:extLst>
        </xdr:cNvPr>
        <xdr:cNvSpPr txBox="1"/>
      </xdr:nvSpPr>
      <xdr:spPr>
        <a:xfrm>
          <a:off x="5041900" y="11592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133096</xdr:rowOff>
    </xdr:from>
    <xdr:to>
      <xdr:col>24</xdr:col>
      <xdr:colOff>12700</xdr:colOff>
      <xdr:row>67</xdr:row>
      <xdr:rowOff>133096</xdr:rowOff>
    </xdr:to>
    <xdr:cxnSp macro="">
      <xdr:nvCxnSpPr>
        <xdr:cNvPr id="127" name="直線コネクタ 126">
          <a:extLst>
            <a:ext uri="{FF2B5EF4-FFF2-40B4-BE49-F238E27FC236}">
              <a16:creationId xmlns:a16="http://schemas.microsoft.com/office/drawing/2014/main" xmlns="" id="{00000000-0008-0000-0300-00007F000000}"/>
            </a:ext>
          </a:extLst>
        </xdr:cNvPr>
        <xdr:cNvCxnSpPr/>
      </xdr:nvCxnSpPr>
      <xdr:spPr>
        <a:xfrm>
          <a:off x="4864100" y="11620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73169</xdr:rowOff>
    </xdr:from>
    <xdr:ext cx="762000" cy="259045"/>
    <xdr:sp macro="" textlink="">
      <xdr:nvSpPr>
        <xdr:cNvPr id="128" name="財政構造の弾力性最大値テキスト">
          <a:extLst>
            <a:ext uri="{FF2B5EF4-FFF2-40B4-BE49-F238E27FC236}">
              <a16:creationId xmlns:a16="http://schemas.microsoft.com/office/drawing/2014/main" xmlns="" id="{00000000-0008-0000-0300-000080000000}"/>
            </a:ext>
          </a:extLst>
        </xdr:cNvPr>
        <xdr:cNvSpPr txBox="1"/>
      </xdr:nvSpPr>
      <xdr:spPr>
        <a:xfrm>
          <a:off x="5041900" y="10017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158242</xdr:rowOff>
    </xdr:from>
    <xdr:to>
      <xdr:col>24</xdr:col>
      <xdr:colOff>12700</xdr:colOff>
      <xdr:row>59</xdr:row>
      <xdr:rowOff>158242</xdr:rowOff>
    </xdr:to>
    <xdr:cxnSp macro="">
      <xdr:nvCxnSpPr>
        <xdr:cNvPr id="129" name="直線コネクタ 128">
          <a:extLst>
            <a:ext uri="{FF2B5EF4-FFF2-40B4-BE49-F238E27FC236}">
              <a16:creationId xmlns:a16="http://schemas.microsoft.com/office/drawing/2014/main" xmlns="" id="{00000000-0008-0000-0300-000081000000}"/>
            </a:ext>
          </a:extLst>
        </xdr:cNvPr>
        <xdr:cNvCxnSpPr/>
      </xdr:nvCxnSpPr>
      <xdr:spPr>
        <a:xfrm>
          <a:off x="4864100" y="10273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80518</xdr:rowOff>
    </xdr:from>
    <xdr:to>
      <xdr:col>23</xdr:col>
      <xdr:colOff>133350</xdr:colOff>
      <xdr:row>64</xdr:row>
      <xdr:rowOff>135890</xdr:rowOff>
    </xdr:to>
    <xdr:cxnSp macro="">
      <xdr:nvCxnSpPr>
        <xdr:cNvPr id="130" name="直線コネクタ 129">
          <a:extLst>
            <a:ext uri="{FF2B5EF4-FFF2-40B4-BE49-F238E27FC236}">
              <a16:creationId xmlns:a16="http://schemas.microsoft.com/office/drawing/2014/main" xmlns="" id="{00000000-0008-0000-0300-000082000000}"/>
            </a:ext>
          </a:extLst>
        </xdr:cNvPr>
        <xdr:cNvCxnSpPr/>
      </xdr:nvCxnSpPr>
      <xdr:spPr>
        <a:xfrm flipV="1">
          <a:off x="4114800" y="10881868"/>
          <a:ext cx="838200" cy="226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52341</xdr:rowOff>
    </xdr:from>
    <xdr:ext cx="762000" cy="259045"/>
    <xdr:sp macro="" textlink="">
      <xdr:nvSpPr>
        <xdr:cNvPr id="131" name="財政構造の弾力性平均値テキスト">
          <a:extLst>
            <a:ext uri="{FF2B5EF4-FFF2-40B4-BE49-F238E27FC236}">
              <a16:creationId xmlns:a16="http://schemas.microsoft.com/office/drawing/2014/main" xmlns="" id="{00000000-0008-0000-0300-000083000000}"/>
            </a:ext>
          </a:extLst>
        </xdr:cNvPr>
        <xdr:cNvSpPr txBox="1"/>
      </xdr:nvSpPr>
      <xdr:spPr>
        <a:xfrm>
          <a:off x="5041900" y="110251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80264</xdr:rowOff>
    </xdr:from>
    <xdr:to>
      <xdr:col>23</xdr:col>
      <xdr:colOff>184150</xdr:colOff>
      <xdr:row>65</xdr:row>
      <xdr:rowOff>10414</xdr:rowOff>
    </xdr:to>
    <xdr:sp macro="" textlink="">
      <xdr:nvSpPr>
        <xdr:cNvPr id="132" name="フローチャート: 判断 131">
          <a:extLst>
            <a:ext uri="{FF2B5EF4-FFF2-40B4-BE49-F238E27FC236}">
              <a16:creationId xmlns:a16="http://schemas.microsoft.com/office/drawing/2014/main" xmlns="" id="{00000000-0008-0000-0300-000084000000}"/>
            </a:ext>
          </a:extLst>
        </xdr:cNvPr>
        <xdr:cNvSpPr/>
      </xdr:nvSpPr>
      <xdr:spPr>
        <a:xfrm>
          <a:off x="4902200" y="11053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39370</xdr:rowOff>
    </xdr:from>
    <xdr:to>
      <xdr:col>19</xdr:col>
      <xdr:colOff>133350</xdr:colOff>
      <xdr:row>64</xdr:row>
      <xdr:rowOff>135890</xdr:rowOff>
    </xdr:to>
    <xdr:cxnSp macro="">
      <xdr:nvCxnSpPr>
        <xdr:cNvPr id="133" name="直線コネクタ 132">
          <a:extLst>
            <a:ext uri="{FF2B5EF4-FFF2-40B4-BE49-F238E27FC236}">
              <a16:creationId xmlns:a16="http://schemas.microsoft.com/office/drawing/2014/main" xmlns="" id="{00000000-0008-0000-0300-000085000000}"/>
            </a:ext>
          </a:extLst>
        </xdr:cNvPr>
        <xdr:cNvCxnSpPr/>
      </xdr:nvCxnSpPr>
      <xdr:spPr>
        <a:xfrm>
          <a:off x="3225800" y="11012170"/>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89916</xdr:rowOff>
    </xdr:from>
    <xdr:to>
      <xdr:col>19</xdr:col>
      <xdr:colOff>184150</xdr:colOff>
      <xdr:row>65</xdr:row>
      <xdr:rowOff>20066</xdr:rowOff>
    </xdr:to>
    <xdr:sp macro="" textlink="">
      <xdr:nvSpPr>
        <xdr:cNvPr id="134" name="フローチャート: 判断 133">
          <a:extLst>
            <a:ext uri="{FF2B5EF4-FFF2-40B4-BE49-F238E27FC236}">
              <a16:creationId xmlns:a16="http://schemas.microsoft.com/office/drawing/2014/main" xmlns="" id="{00000000-0008-0000-0300-000086000000}"/>
            </a:ext>
          </a:extLst>
        </xdr:cNvPr>
        <xdr:cNvSpPr/>
      </xdr:nvSpPr>
      <xdr:spPr>
        <a:xfrm>
          <a:off x="4064000" y="11062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4843</xdr:rowOff>
    </xdr:from>
    <xdr:ext cx="736600" cy="259045"/>
    <xdr:sp macro="" textlink="">
      <xdr:nvSpPr>
        <xdr:cNvPr id="135" name="テキスト ボックス 134">
          <a:extLst>
            <a:ext uri="{FF2B5EF4-FFF2-40B4-BE49-F238E27FC236}">
              <a16:creationId xmlns:a16="http://schemas.microsoft.com/office/drawing/2014/main" xmlns="" id="{00000000-0008-0000-0300-000087000000}"/>
            </a:ext>
          </a:extLst>
        </xdr:cNvPr>
        <xdr:cNvSpPr txBox="1"/>
      </xdr:nvSpPr>
      <xdr:spPr>
        <a:xfrm>
          <a:off x="3733800" y="111490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12954</xdr:rowOff>
    </xdr:from>
    <xdr:to>
      <xdr:col>15</xdr:col>
      <xdr:colOff>82550</xdr:colOff>
      <xdr:row>64</xdr:row>
      <xdr:rowOff>39370</xdr:rowOff>
    </xdr:to>
    <xdr:cxnSp macro="">
      <xdr:nvCxnSpPr>
        <xdr:cNvPr id="136" name="直線コネクタ 135">
          <a:extLst>
            <a:ext uri="{FF2B5EF4-FFF2-40B4-BE49-F238E27FC236}">
              <a16:creationId xmlns:a16="http://schemas.microsoft.com/office/drawing/2014/main" xmlns="" id="{00000000-0008-0000-0300-000088000000}"/>
            </a:ext>
          </a:extLst>
        </xdr:cNvPr>
        <xdr:cNvCxnSpPr/>
      </xdr:nvCxnSpPr>
      <xdr:spPr>
        <a:xfrm>
          <a:off x="2336800" y="10814304"/>
          <a:ext cx="889000" cy="197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70612</xdr:rowOff>
    </xdr:from>
    <xdr:to>
      <xdr:col>15</xdr:col>
      <xdr:colOff>133350</xdr:colOff>
      <xdr:row>65</xdr:row>
      <xdr:rowOff>762</xdr:rowOff>
    </xdr:to>
    <xdr:sp macro="" textlink="">
      <xdr:nvSpPr>
        <xdr:cNvPr id="137" name="フローチャート: 判断 136">
          <a:extLst>
            <a:ext uri="{FF2B5EF4-FFF2-40B4-BE49-F238E27FC236}">
              <a16:creationId xmlns:a16="http://schemas.microsoft.com/office/drawing/2014/main" xmlns="" id="{00000000-0008-0000-0300-000089000000}"/>
            </a:ext>
          </a:extLst>
        </xdr:cNvPr>
        <xdr:cNvSpPr/>
      </xdr:nvSpPr>
      <xdr:spPr>
        <a:xfrm>
          <a:off x="3175000" y="11043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156989</xdr:rowOff>
    </xdr:from>
    <xdr:ext cx="762000" cy="259045"/>
    <xdr:sp macro="" textlink="">
      <xdr:nvSpPr>
        <xdr:cNvPr id="138" name="テキスト ボックス 137">
          <a:extLst>
            <a:ext uri="{FF2B5EF4-FFF2-40B4-BE49-F238E27FC236}">
              <a16:creationId xmlns:a16="http://schemas.microsoft.com/office/drawing/2014/main" xmlns="" id="{00000000-0008-0000-0300-00008A000000}"/>
            </a:ext>
          </a:extLst>
        </xdr:cNvPr>
        <xdr:cNvSpPr txBox="1"/>
      </xdr:nvSpPr>
      <xdr:spPr>
        <a:xfrm>
          <a:off x="2844800" y="11129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12954</xdr:rowOff>
    </xdr:from>
    <xdr:to>
      <xdr:col>11</xdr:col>
      <xdr:colOff>31750</xdr:colOff>
      <xdr:row>64</xdr:row>
      <xdr:rowOff>150368</xdr:rowOff>
    </xdr:to>
    <xdr:cxnSp macro="">
      <xdr:nvCxnSpPr>
        <xdr:cNvPr id="139" name="直線コネクタ 138">
          <a:extLst>
            <a:ext uri="{FF2B5EF4-FFF2-40B4-BE49-F238E27FC236}">
              <a16:creationId xmlns:a16="http://schemas.microsoft.com/office/drawing/2014/main" xmlns="" id="{00000000-0008-0000-0300-00008B000000}"/>
            </a:ext>
          </a:extLst>
        </xdr:cNvPr>
        <xdr:cNvCxnSpPr/>
      </xdr:nvCxnSpPr>
      <xdr:spPr>
        <a:xfrm flipV="1">
          <a:off x="1447800" y="10814304"/>
          <a:ext cx="889000" cy="308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121412</xdr:rowOff>
    </xdr:from>
    <xdr:to>
      <xdr:col>11</xdr:col>
      <xdr:colOff>82550</xdr:colOff>
      <xdr:row>64</xdr:row>
      <xdr:rowOff>51562</xdr:rowOff>
    </xdr:to>
    <xdr:sp macro="" textlink="">
      <xdr:nvSpPr>
        <xdr:cNvPr id="140" name="フローチャート: 判断 139">
          <a:extLst>
            <a:ext uri="{FF2B5EF4-FFF2-40B4-BE49-F238E27FC236}">
              <a16:creationId xmlns:a16="http://schemas.microsoft.com/office/drawing/2014/main" xmlns="" id="{00000000-0008-0000-0300-00008C000000}"/>
            </a:ext>
          </a:extLst>
        </xdr:cNvPr>
        <xdr:cNvSpPr/>
      </xdr:nvSpPr>
      <xdr:spPr>
        <a:xfrm>
          <a:off x="2286000" y="1092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36339</xdr:rowOff>
    </xdr:from>
    <xdr:ext cx="762000" cy="259045"/>
    <xdr:sp macro="" textlink="">
      <xdr:nvSpPr>
        <xdr:cNvPr id="141" name="テキスト ボックス 140">
          <a:extLst>
            <a:ext uri="{FF2B5EF4-FFF2-40B4-BE49-F238E27FC236}">
              <a16:creationId xmlns:a16="http://schemas.microsoft.com/office/drawing/2014/main" xmlns="" id="{00000000-0008-0000-0300-00008D000000}"/>
            </a:ext>
          </a:extLst>
        </xdr:cNvPr>
        <xdr:cNvSpPr txBox="1"/>
      </xdr:nvSpPr>
      <xdr:spPr>
        <a:xfrm>
          <a:off x="1955800" y="11009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24892</xdr:rowOff>
    </xdr:from>
    <xdr:to>
      <xdr:col>7</xdr:col>
      <xdr:colOff>31750</xdr:colOff>
      <xdr:row>63</xdr:row>
      <xdr:rowOff>126492</xdr:rowOff>
    </xdr:to>
    <xdr:sp macro="" textlink="">
      <xdr:nvSpPr>
        <xdr:cNvPr id="142" name="フローチャート: 判断 141">
          <a:extLst>
            <a:ext uri="{FF2B5EF4-FFF2-40B4-BE49-F238E27FC236}">
              <a16:creationId xmlns:a16="http://schemas.microsoft.com/office/drawing/2014/main" xmlns="" id="{00000000-0008-0000-0300-00008E000000}"/>
            </a:ext>
          </a:extLst>
        </xdr:cNvPr>
        <xdr:cNvSpPr/>
      </xdr:nvSpPr>
      <xdr:spPr>
        <a:xfrm>
          <a:off x="1397000" y="10826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136669</xdr:rowOff>
    </xdr:from>
    <xdr:ext cx="762000" cy="259045"/>
    <xdr:sp macro="" textlink="">
      <xdr:nvSpPr>
        <xdr:cNvPr id="143" name="テキスト ボックス 142">
          <a:extLst>
            <a:ext uri="{FF2B5EF4-FFF2-40B4-BE49-F238E27FC236}">
              <a16:creationId xmlns:a16="http://schemas.microsoft.com/office/drawing/2014/main" xmlns="" id="{00000000-0008-0000-0300-00008F000000}"/>
            </a:ext>
          </a:extLst>
        </xdr:cNvPr>
        <xdr:cNvSpPr txBox="1"/>
      </xdr:nvSpPr>
      <xdr:spPr>
        <a:xfrm>
          <a:off x="1066800" y="10595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xmlns=""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xmlns=""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xmlns=""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xmlns=""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xmlns=""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29718</xdr:rowOff>
    </xdr:from>
    <xdr:to>
      <xdr:col>23</xdr:col>
      <xdr:colOff>184150</xdr:colOff>
      <xdr:row>63</xdr:row>
      <xdr:rowOff>131318</xdr:rowOff>
    </xdr:to>
    <xdr:sp macro="" textlink="">
      <xdr:nvSpPr>
        <xdr:cNvPr id="149" name="楕円 148">
          <a:extLst>
            <a:ext uri="{FF2B5EF4-FFF2-40B4-BE49-F238E27FC236}">
              <a16:creationId xmlns:a16="http://schemas.microsoft.com/office/drawing/2014/main" xmlns="" id="{00000000-0008-0000-0300-000095000000}"/>
            </a:ext>
          </a:extLst>
        </xdr:cNvPr>
        <xdr:cNvSpPr/>
      </xdr:nvSpPr>
      <xdr:spPr>
        <a:xfrm>
          <a:off x="4902200" y="10831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46245</xdr:rowOff>
    </xdr:from>
    <xdr:ext cx="762000" cy="259045"/>
    <xdr:sp macro="" textlink="">
      <xdr:nvSpPr>
        <xdr:cNvPr id="150" name="財政構造の弾力性該当値テキスト">
          <a:extLst>
            <a:ext uri="{FF2B5EF4-FFF2-40B4-BE49-F238E27FC236}">
              <a16:creationId xmlns:a16="http://schemas.microsoft.com/office/drawing/2014/main" xmlns="" id="{00000000-0008-0000-0300-000096000000}"/>
            </a:ext>
          </a:extLst>
        </xdr:cNvPr>
        <xdr:cNvSpPr txBox="1"/>
      </xdr:nvSpPr>
      <xdr:spPr>
        <a:xfrm>
          <a:off x="5041900" y="10676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85090</xdr:rowOff>
    </xdr:from>
    <xdr:to>
      <xdr:col>19</xdr:col>
      <xdr:colOff>184150</xdr:colOff>
      <xdr:row>65</xdr:row>
      <xdr:rowOff>15240</xdr:rowOff>
    </xdr:to>
    <xdr:sp macro="" textlink="">
      <xdr:nvSpPr>
        <xdr:cNvPr id="151" name="楕円 150">
          <a:extLst>
            <a:ext uri="{FF2B5EF4-FFF2-40B4-BE49-F238E27FC236}">
              <a16:creationId xmlns:a16="http://schemas.microsoft.com/office/drawing/2014/main" xmlns="" id="{00000000-0008-0000-0300-000097000000}"/>
            </a:ext>
          </a:extLst>
        </xdr:cNvPr>
        <xdr:cNvSpPr/>
      </xdr:nvSpPr>
      <xdr:spPr>
        <a:xfrm>
          <a:off x="4064000" y="1105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25417</xdr:rowOff>
    </xdr:from>
    <xdr:ext cx="736600" cy="259045"/>
    <xdr:sp macro="" textlink="">
      <xdr:nvSpPr>
        <xdr:cNvPr id="152" name="テキスト ボックス 151">
          <a:extLst>
            <a:ext uri="{FF2B5EF4-FFF2-40B4-BE49-F238E27FC236}">
              <a16:creationId xmlns:a16="http://schemas.microsoft.com/office/drawing/2014/main" xmlns="" id="{00000000-0008-0000-0300-000098000000}"/>
            </a:ext>
          </a:extLst>
        </xdr:cNvPr>
        <xdr:cNvSpPr txBox="1"/>
      </xdr:nvSpPr>
      <xdr:spPr>
        <a:xfrm>
          <a:off x="3733800" y="108267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160020</xdr:rowOff>
    </xdr:from>
    <xdr:to>
      <xdr:col>15</xdr:col>
      <xdr:colOff>133350</xdr:colOff>
      <xdr:row>64</xdr:row>
      <xdr:rowOff>90170</xdr:rowOff>
    </xdr:to>
    <xdr:sp macro="" textlink="">
      <xdr:nvSpPr>
        <xdr:cNvPr id="153" name="楕円 152">
          <a:extLst>
            <a:ext uri="{FF2B5EF4-FFF2-40B4-BE49-F238E27FC236}">
              <a16:creationId xmlns:a16="http://schemas.microsoft.com/office/drawing/2014/main" xmlns="" id="{00000000-0008-0000-0300-000099000000}"/>
            </a:ext>
          </a:extLst>
        </xdr:cNvPr>
        <xdr:cNvSpPr/>
      </xdr:nvSpPr>
      <xdr:spPr>
        <a:xfrm>
          <a:off x="3175000" y="1096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100347</xdr:rowOff>
    </xdr:from>
    <xdr:ext cx="762000" cy="259045"/>
    <xdr:sp macro="" textlink="">
      <xdr:nvSpPr>
        <xdr:cNvPr id="154" name="テキスト ボックス 153">
          <a:extLst>
            <a:ext uri="{FF2B5EF4-FFF2-40B4-BE49-F238E27FC236}">
              <a16:creationId xmlns:a16="http://schemas.microsoft.com/office/drawing/2014/main" xmlns="" id="{00000000-0008-0000-0300-00009A000000}"/>
            </a:ext>
          </a:extLst>
        </xdr:cNvPr>
        <xdr:cNvSpPr txBox="1"/>
      </xdr:nvSpPr>
      <xdr:spPr>
        <a:xfrm>
          <a:off x="2844800" y="10730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133604</xdr:rowOff>
    </xdr:from>
    <xdr:to>
      <xdr:col>11</xdr:col>
      <xdr:colOff>82550</xdr:colOff>
      <xdr:row>63</xdr:row>
      <xdr:rowOff>63754</xdr:rowOff>
    </xdr:to>
    <xdr:sp macro="" textlink="">
      <xdr:nvSpPr>
        <xdr:cNvPr id="155" name="楕円 154">
          <a:extLst>
            <a:ext uri="{FF2B5EF4-FFF2-40B4-BE49-F238E27FC236}">
              <a16:creationId xmlns:a16="http://schemas.microsoft.com/office/drawing/2014/main" xmlns="" id="{00000000-0008-0000-0300-00009B000000}"/>
            </a:ext>
          </a:extLst>
        </xdr:cNvPr>
        <xdr:cNvSpPr/>
      </xdr:nvSpPr>
      <xdr:spPr>
        <a:xfrm>
          <a:off x="2286000" y="10763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73931</xdr:rowOff>
    </xdr:from>
    <xdr:ext cx="762000" cy="259045"/>
    <xdr:sp macro="" textlink="">
      <xdr:nvSpPr>
        <xdr:cNvPr id="156" name="テキスト ボックス 155">
          <a:extLst>
            <a:ext uri="{FF2B5EF4-FFF2-40B4-BE49-F238E27FC236}">
              <a16:creationId xmlns:a16="http://schemas.microsoft.com/office/drawing/2014/main" xmlns="" id="{00000000-0008-0000-0300-00009C000000}"/>
            </a:ext>
          </a:extLst>
        </xdr:cNvPr>
        <xdr:cNvSpPr txBox="1"/>
      </xdr:nvSpPr>
      <xdr:spPr>
        <a:xfrm>
          <a:off x="1955800" y="10532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99568</xdr:rowOff>
    </xdr:from>
    <xdr:to>
      <xdr:col>7</xdr:col>
      <xdr:colOff>31750</xdr:colOff>
      <xdr:row>65</xdr:row>
      <xdr:rowOff>29718</xdr:rowOff>
    </xdr:to>
    <xdr:sp macro="" textlink="">
      <xdr:nvSpPr>
        <xdr:cNvPr id="157" name="楕円 156">
          <a:extLst>
            <a:ext uri="{FF2B5EF4-FFF2-40B4-BE49-F238E27FC236}">
              <a16:creationId xmlns:a16="http://schemas.microsoft.com/office/drawing/2014/main" xmlns="" id="{00000000-0008-0000-0300-00009D000000}"/>
            </a:ext>
          </a:extLst>
        </xdr:cNvPr>
        <xdr:cNvSpPr/>
      </xdr:nvSpPr>
      <xdr:spPr>
        <a:xfrm>
          <a:off x="1397000" y="11072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14495</xdr:rowOff>
    </xdr:from>
    <xdr:ext cx="762000" cy="259045"/>
    <xdr:sp macro="" textlink="">
      <xdr:nvSpPr>
        <xdr:cNvPr id="158" name="テキスト ボックス 157">
          <a:extLst>
            <a:ext uri="{FF2B5EF4-FFF2-40B4-BE49-F238E27FC236}">
              <a16:creationId xmlns:a16="http://schemas.microsoft.com/office/drawing/2014/main" xmlns="" id="{00000000-0008-0000-0300-00009E000000}"/>
            </a:ext>
          </a:extLst>
        </xdr:cNvPr>
        <xdr:cNvSpPr txBox="1"/>
      </xdr:nvSpPr>
      <xdr:spPr>
        <a:xfrm>
          <a:off x="1066800" y="11158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xmlns=""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xmlns=""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xmlns=""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[118,551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xmlns=""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xmlns=""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xmlns=""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xmlns=""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xmlns=""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xmlns=""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xmlns=""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xmlns=""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xmlns=""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xmlns=""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年度から減少しているのは、総合行政システム関連経費等の減により物件費が</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億</a:t>
          </a:r>
          <a:r>
            <a:rPr kumimoji="1" lang="en-US" altLang="ja-JP" sz="1300">
              <a:latin typeface="ＭＳ Ｐゴシック" panose="020B0600070205080204" pitchFamily="50" charset="-128"/>
              <a:ea typeface="ＭＳ Ｐゴシック" panose="020B0600070205080204" pitchFamily="50" charset="-128"/>
            </a:rPr>
            <a:t>3,700</a:t>
          </a:r>
          <a:r>
            <a:rPr kumimoji="1" lang="ja-JP" altLang="en-US" sz="1300">
              <a:latin typeface="ＭＳ Ｐゴシック" panose="020B0600070205080204" pitchFamily="50" charset="-128"/>
              <a:ea typeface="ＭＳ Ｐゴシック" panose="020B0600070205080204" pitchFamily="50" charset="-128"/>
            </a:rPr>
            <a:t>万円減少したことや、分母となる人口が</a:t>
          </a:r>
          <a:r>
            <a:rPr kumimoji="1" lang="en-US" altLang="ja-JP" sz="1300">
              <a:latin typeface="ＭＳ Ｐゴシック" panose="020B0600070205080204" pitchFamily="50" charset="-128"/>
              <a:ea typeface="ＭＳ Ｐゴシック" panose="020B0600070205080204" pitchFamily="50" charset="-128"/>
            </a:rPr>
            <a:t>284</a:t>
          </a:r>
          <a:r>
            <a:rPr kumimoji="1" lang="ja-JP" altLang="en-US" sz="1300">
              <a:latin typeface="ＭＳ Ｐゴシック" panose="020B0600070205080204" pitchFamily="50" charset="-128"/>
              <a:ea typeface="ＭＳ Ｐゴシック" panose="020B0600070205080204" pitchFamily="50" charset="-128"/>
            </a:rPr>
            <a:t>人（</a:t>
          </a:r>
          <a:r>
            <a:rPr kumimoji="1" lang="en-US" altLang="ja-JP" sz="1300">
              <a:latin typeface="ＭＳ Ｐゴシック" panose="020B0600070205080204" pitchFamily="50" charset="-128"/>
              <a:ea typeface="ＭＳ Ｐゴシック" panose="020B0600070205080204" pitchFamily="50" charset="-128"/>
            </a:rPr>
            <a:t>56,703</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56,987</a:t>
          </a:r>
          <a:r>
            <a:rPr kumimoji="1" lang="ja-JP" altLang="en-US" sz="1300">
              <a:latin typeface="ＭＳ Ｐゴシック" panose="020B0600070205080204" pitchFamily="50" charset="-128"/>
              <a:ea typeface="ＭＳ Ｐゴシック" panose="020B0600070205080204" pitchFamily="50" charset="-128"/>
            </a:rPr>
            <a:t>）増加したことが影響している。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その他、毎年類似団体平均を下回っている要因として、ごみ処理業務や消防業務などを一部事務組合で実施していることなどが挙げられる。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今後も引き続き、人件費の削減に努めるとともに、公共施設等総合管理計画に基づく計画的な施設保全や、指定管理者制度の導入による民間委託などによりコストの低減を図っていく。</a:t>
          </a: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xmlns=""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xmlns=""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xmlns=""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5" name="直線コネクタ 174">
          <a:extLst>
            <a:ext uri="{FF2B5EF4-FFF2-40B4-BE49-F238E27FC236}">
              <a16:creationId xmlns:a16="http://schemas.microsoft.com/office/drawing/2014/main" xmlns="" id="{00000000-0008-0000-0300-0000AF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6" name="テキスト ボックス 175">
          <a:extLst>
            <a:ext uri="{FF2B5EF4-FFF2-40B4-BE49-F238E27FC236}">
              <a16:creationId xmlns:a16="http://schemas.microsoft.com/office/drawing/2014/main" xmlns="" id="{00000000-0008-0000-0300-0000B0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7" name="直線コネクタ 176">
          <a:extLst>
            <a:ext uri="{FF2B5EF4-FFF2-40B4-BE49-F238E27FC236}">
              <a16:creationId xmlns:a16="http://schemas.microsoft.com/office/drawing/2014/main" xmlns="" id="{00000000-0008-0000-0300-0000B1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8" name="テキスト ボックス 177">
          <a:extLst>
            <a:ext uri="{FF2B5EF4-FFF2-40B4-BE49-F238E27FC236}">
              <a16:creationId xmlns:a16="http://schemas.microsoft.com/office/drawing/2014/main" xmlns="" id="{00000000-0008-0000-0300-0000B2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9" name="直線コネクタ 178">
          <a:extLst>
            <a:ext uri="{FF2B5EF4-FFF2-40B4-BE49-F238E27FC236}">
              <a16:creationId xmlns:a16="http://schemas.microsoft.com/office/drawing/2014/main" xmlns="" id="{00000000-0008-0000-0300-0000B3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0" name="テキスト ボックス 179">
          <a:extLst>
            <a:ext uri="{FF2B5EF4-FFF2-40B4-BE49-F238E27FC236}">
              <a16:creationId xmlns:a16="http://schemas.microsoft.com/office/drawing/2014/main" xmlns="" id="{00000000-0008-0000-0300-0000B4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1" name="直線コネクタ 180">
          <a:extLst>
            <a:ext uri="{FF2B5EF4-FFF2-40B4-BE49-F238E27FC236}">
              <a16:creationId xmlns:a16="http://schemas.microsoft.com/office/drawing/2014/main" xmlns="" id="{00000000-0008-0000-0300-0000B5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2" name="テキスト ボックス 181">
          <a:extLst>
            <a:ext uri="{FF2B5EF4-FFF2-40B4-BE49-F238E27FC236}">
              <a16:creationId xmlns:a16="http://schemas.microsoft.com/office/drawing/2014/main" xmlns="" id="{00000000-0008-0000-0300-0000B6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a:extLst>
            <a:ext uri="{FF2B5EF4-FFF2-40B4-BE49-F238E27FC236}">
              <a16:creationId xmlns:a16="http://schemas.microsoft.com/office/drawing/2014/main" xmlns="" id="{00000000-0008-0000-0300-0000B7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a:extLst>
            <a:ext uri="{FF2B5EF4-FFF2-40B4-BE49-F238E27FC236}">
              <a16:creationId xmlns:a16="http://schemas.microsoft.com/office/drawing/2014/main" xmlns="" id="{00000000-0008-0000-0300-0000B8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a:extLst>
            <a:ext uri="{FF2B5EF4-FFF2-40B4-BE49-F238E27FC236}">
              <a16:creationId xmlns:a16="http://schemas.microsoft.com/office/drawing/2014/main" xmlns="" id="{00000000-0008-0000-0300-0000B9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61447</xdr:rowOff>
    </xdr:from>
    <xdr:to>
      <xdr:col>23</xdr:col>
      <xdr:colOff>133350</xdr:colOff>
      <xdr:row>88</xdr:row>
      <xdr:rowOff>149645</xdr:rowOff>
    </xdr:to>
    <xdr:cxnSp macro="">
      <xdr:nvCxnSpPr>
        <xdr:cNvPr id="186" name="直線コネクタ 185">
          <a:extLst>
            <a:ext uri="{FF2B5EF4-FFF2-40B4-BE49-F238E27FC236}">
              <a16:creationId xmlns:a16="http://schemas.microsoft.com/office/drawing/2014/main" xmlns="" id="{00000000-0008-0000-0300-0000BA000000}"/>
            </a:ext>
          </a:extLst>
        </xdr:cNvPr>
        <xdr:cNvCxnSpPr/>
      </xdr:nvCxnSpPr>
      <xdr:spPr>
        <a:xfrm flipV="1">
          <a:off x="4953000" y="13777447"/>
          <a:ext cx="0" cy="14597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121722</xdr:rowOff>
    </xdr:from>
    <xdr:ext cx="762000" cy="259045"/>
    <xdr:sp macro="" textlink="">
      <xdr:nvSpPr>
        <xdr:cNvPr id="187" name="人件費・物件費等の状況最小値テキスト">
          <a:extLst>
            <a:ext uri="{FF2B5EF4-FFF2-40B4-BE49-F238E27FC236}">
              <a16:creationId xmlns:a16="http://schemas.microsoft.com/office/drawing/2014/main" xmlns="" id="{00000000-0008-0000-0300-0000BB000000}"/>
            </a:ext>
          </a:extLst>
        </xdr:cNvPr>
        <xdr:cNvSpPr txBox="1"/>
      </xdr:nvSpPr>
      <xdr:spPr>
        <a:xfrm>
          <a:off x="5041900" y="15209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240,504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149645</xdr:rowOff>
    </xdr:from>
    <xdr:to>
      <xdr:col>24</xdr:col>
      <xdr:colOff>12700</xdr:colOff>
      <xdr:row>88</xdr:row>
      <xdr:rowOff>149645</xdr:rowOff>
    </xdr:to>
    <xdr:cxnSp macro="">
      <xdr:nvCxnSpPr>
        <xdr:cNvPr id="188" name="直線コネクタ 187">
          <a:extLst>
            <a:ext uri="{FF2B5EF4-FFF2-40B4-BE49-F238E27FC236}">
              <a16:creationId xmlns:a16="http://schemas.microsoft.com/office/drawing/2014/main" xmlns="" id="{00000000-0008-0000-0300-0000BC000000}"/>
            </a:ext>
          </a:extLst>
        </xdr:cNvPr>
        <xdr:cNvCxnSpPr/>
      </xdr:nvCxnSpPr>
      <xdr:spPr>
        <a:xfrm>
          <a:off x="4864100" y="15237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147824</xdr:rowOff>
    </xdr:from>
    <xdr:ext cx="762000" cy="259045"/>
    <xdr:sp macro="" textlink="">
      <xdr:nvSpPr>
        <xdr:cNvPr id="189" name="人件費・物件費等の状況最大値テキスト">
          <a:extLst>
            <a:ext uri="{FF2B5EF4-FFF2-40B4-BE49-F238E27FC236}">
              <a16:creationId xmlns:a16="http://schemas.microsoft.com/office/drawing/2014/main" xmlns="" id="{00000000-0008-0000-0300-0000BD000000}"/>
            </a:ext>
          </a:extLst>
        </xdr:cNvPr>
        <xdr:cNvSpPr txBox="1"/>
      </xdr:nvSpPr>
      <xdr:spPr>
        <a:xfrm>
          <a:off x="5041900" y="13520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61447</xdr:rowOff>
    </xdr:from>
    <xdr:to>
      <xdr:col>24</xdr:col>
      <xdr:colOff>12700</xdr:colOff>
      <xdr:row>80</xdr:row>
      <xdr:rowOff>61447</xdr:rowOff>
    </xdr:to>
    <xdr:cxnSp macro="">
      <xdr:nvCxnSpPr>
        <xdr:cNvPr id="190" name="直線コネクタ 189">
          <a:extLst>
            <a:ext uri="{FF2B5EF4-FFF2-40B4-BE49-F238E27FC236}">
              <a16:creationId xmlns:a16="http://schemas.microsoft.com/office/drawing/2014/main" xmlns="" id="{00000000-0008-0000-0300-0000BE000000}"/>
            </a:ext>
          </a:extLst>
        </xdr:cNvPr>
        <xdr:cNvCxnSpPr/>
      </xdr:nvCxnSpPr>
      <xdr:spPr>
        <a:xfrm>
          <a:off x="4864100" y="13777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1254</xdr:rowOff>
    </xdr:from>
    <xdr:to>
      <xdr:col>23</xdr:col>
      <xdr:colOff>133350</xdr:colOff>
      <xdr:row>82</xdr:row>
      <xdr:rowOff>6823</xdr:rowOff>
    </xdr:to>
    <xdr:cxnSp macro="">
      <xdr:nvCxnSpPr>
        <xdr:cNvPr id="191" name="直線コネクタ 190">
          <a:extLst>
            <a:ext uri="{FF2B5EF4-FFF2-40B4-BE49-F238E27FC236}">
              <a16:creationId xmlns:a16="http://schemas.microsoft.com/office/drawing/2014/main" xmlns="" id="{00000000-0008-0000-0300-0000BF000000}"/>
            </a:ext>
          </a:extLst>
        </xdr:cNvPr>
        <xdr:cNvCxnSpPr/>
      </xdr:nvCxnSpPr>
      <xdr:spPr>
        <a:xfrm flipV="1">
          <a:off x="4114800" y="14060154"/>
          <a:ext cx="838200" cy="5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155793</xdr:rowOff>
    </xdr:from>
    <xdr:ext cx="762000" cy="259045"/>
    <xdr:sp macro="" textlink="">
      <xdr:nvSpPr>
        <xdr:cNvPr id="192" name="人件費・物件費等の状況平均値テキスト">
          <a:extLst>
            <a:ext uri="{FF2B5EF4-FFF2-40B4-BE49-F238E27FC236}">
              <a16:creationId xmlns:a16="http://schemas.microsoft.com/office/drawing/2014/main" xmlns="" id="{00000000-0008-0000-0300-0000C0000000}"/>
            </a:ext>
          </a:extLst>
        </xdr:cNvPr>
        <xdr:cNvSpPr txBox="1"/>
      </xdr:nvSpPr>
      <xdr:spPr>
        <a:xfrm>
          <a:off x="5041900" y="140432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12266</xdr:rowOff>
    </xdr:from>
    <xdr:to>
      <xdr:col>23</xdr:col>
      <xdr:colOff>184150</xdr:colOff>
      <xdr:row>82</xdr:row>
      <xdr:rowOff>113866</xdr:rowOff>
    </xdr:to>
    <xdr:sp macro="" textlink="">
      <xdr:nvSpPr>
        <xdr:cNvPr id="193" name="フローチャート: 判断 192">
          <a:extLst>
            <a:ext uri="{FF2B5EF4-FFF2-40B4-BE49-F238E27FC236}">
              <a16:creationId xmlns:a16="http://schemas.microsoft.com/office/drawing/2014/main" xmlns="" id="{00000000-0008-0000-0300-0000C1000000}"/>
            </a:ext>
          </a:extLst>
        </xdr:cNvPr>
        <xdr:cNvSpPr/>
      </xdr:nvSpPr>
      <xdr:spPr>
        <a:xfrm>
          <a:off x="4902200" y="14071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136731</xdr:rowOff>
    </xdr:from>
    <xdr:to>
      <xdr:col>19</xdr:col>
      <xdr:colOff>133350</xdr:colOff>
      <xdr:row>82</xdr:row>
      <xdr:rowOff>6823</xdr:rowOff>
    </xdr:to>
    <xdr:cxnSp macro="">
      <xdr:nvCxnSpPr>
        <xdr:cNvPr id="194" name="直線コネクタ 193">
          <a:extLst>
            <a:ext uri="{FF2B5EF4-FFF2-40B4-BE49-F238E27FC236}">
              <a16:creationId xmlns:a16="http://schemas.microsoft.com/office/drawing/2014/main" xmlns="" id="{00000000-0008-0000-0300-0000C2000000}"/>
            </a:ext>
          </a:extLst>
        </xdr:cNvPr>
        <xdr:cNvCxnSpPr/>
      </xdr:nvCxnSpPr>
      <xdr:spPr>
        <a:xfrm>
          <a:off x="3225800" y="14024181"/>
          <a:ext cx="889000" cy="41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9640</xdr:rowOff>
    </xdr:from>
    <xdr:to>
      <xdr:col>19</xdr:col>
      <xdr:colOff>184150</xdr:colOff>
      <xdr:row>82</xdr:row>
      <xdr:rowOff>111240</xdr:rowOff>
    </xdr:to>
    <xdr:sp macro="" textlink="">
      <xdr:nvSpPr>
        <xdr:cNvPr id="195" name="フローチャート: 判断 194">
          <a:extLst>
            <a:ext uri="{FF2B5EF4-FFF2-40B4-BE49-F238E27FC236}">
              <a16:creationId xmlns:a16="http://schemas.microsoft.com/office/drawing/2014/main" xmlns="" id="{00000000-0008-0000-0300-0000C3000000}"/>
            </a:ext>
          </a:extLst>
        </xdr:cNvPr>
        <xdr:cNvSpPr/>
      </xdr:nvSpPr>
      <xdr:spPr>
        <a:xfrm>
          <a:off x="4064000" y="1406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96017</xdr:rowOff>
    </xdr:from>
    <xdr:ext cx="736600" cy="259045"/>
    <xdr:sp macro="" textlink="">
      <xdr:nvSpPr>
        <xdr:cNvPr id="196" name="テキスト ボックス 195">
          <a:extLst>
            <a:ext uri="{FF2B5EF4-FFF2-40B4-BE49-F238E27FC236}">
              <a16:creationId xmlns:a16="http://schemas.microsoft.com/office/drawing/2014/main" xmlns="" id="{00000000-0008-0000-0300-0000C4000000}"/>
            </a:ext>
          </a:extLst>
        </xdr:cNvPr>
        <xdr:cNvSpPr txBox="1"/>
      </xdr:nvSpPr>
      <xdr:spPr>
        <a:xfrm>
          <a:off x="3733800" y="14154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21524</xdr:rowOff>
    </xdr:from>
    <xdr:to>
      <xdr:col>15</xdr:col>
      <xdr:colOff>82550</xdr:colOff>
      <xdr:row>81</xdr:row>
      <xdr:rowOff>136731</xdr:rowOff>
    </xdr:to>
    <xdr:cxnSp macro="">
      <xdr:nvCxnSpPr>
        <xdr:cNvPr id="197" name="直線コネクタ 196">
          <a:extLst>
            <a:ext uri="{FF2B5EF4-FFF2-40B4-BE49-F238E27FC236}">
              <a16:creationId xmlns:a16="http://schemas.microsoft.com/office/drawing/2014/main" xmlns="" id="{00000000-0008-0000-0300-0000C5000000}"/>
            </a:ext>
          </a:extLst>
        </xdr:cNvPr>
        <xdr:cNvCxnSpPr/>
      </xdr:nvCxnSpPr>
      <xdr:spPr>
        <a:xfrm>
          <a:off x="2336800" y="13908974"/>
          <a:ext cx="889000" cy="115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50459</xdr:rowOff>
    </xdr:from>
    <xdr:to>
      <xdr:col>15</xdr:col>
      <xdr:colOff>133350</xdr:colOff>
      <xdr:row>82</xdr:row>
      <xdr:rowOff>152059</xdr:rowOff>
    </xdr:to>
    <xdr:sp macro="" textlink="">
      <xdr:nvSpPr>
        <xdr:cNvPr id="198" name="フローチャート: 判断 197">
          <a:extLst>
            <a:ext uri="{FF2B5EF4-FFF2-40B4-BE49-F238E27FC236}">
              <a16:creationId xmlns:a16="http://schemas.microsoft.com/office/drawing/2014/main" xmlns="" id="{00000000-0008-0000-0300-0000C6000000}"/>
            </a:ext>
          </a:extLst>
        </xdr:cNvPr>
        <xdr:cNvSpPr/>
      </xdr:nvSpPr>
      <xdr:spPr>
        <a:xfrm>
          <a:off x="3175000" y="14109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136836</xdr:rowOff>
    </xdr:from>
    <xdr:ext cx="762000" cy="259045"/>
    <xdr:sp macro="" textlink="">
      <xdr:nvSpPr>
        <xdr:cNvPr id="199" name="テキスト ボックス 198">
          <a:extLst>
            <a:ext uri="{FF2B5EF4-FFF2-40B4-BE49-F238E27FC236}">
              <a16:creationId xmlns:a16="http://schemas.microsoft.com/office/drawing/2014/main" xmlns="" id="{00000000-0008-0000-0300-0000C7000000}"/>
            </a:ext>
          </a:extLst>
        </xdr:cNvPr>
        <xdr:cNvSpPr txBox="1"/>
      </xdr:nvSpPr>
      <xdr:spPr>
        <a:xfrm>
          <a:off x="2844800" y="14195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148306</xdr:rowOff>
    </xdr:from>
    <xdr:to>
      <xdr:col>11</xdr:col>
      <xdr:colOff>31750</xdr:colOff>
      <xdr:row>81</xdr:row>
      <xdr:rowOff>21524</xdr:rowOff>
    </xdr:to>
    <xdr:cxnSp macro="">
      <xdr:nvCxnSpPr>
        <xdr:cNvPr id="200" name="直線コネクタ 199">
          <a:extLst>
            <a:ext uri="{FF2B5EF4-FFF2-40B4-BE49-F238E27FC236}">
              <a16:creationId xmlns:a16="http://schemas.microsoft.com/office/drawing/2014/main" xmlns="" id="{00000000-0008-0000-0300-0000C8000000}"/>
            </a:ext>
          </a:extLst>
        </xdr:cNvPr>
        <xdr:cNvCxnSpPr/>
      </xdr:nvCxnSpPr>
      <xdr:spPr>
        <a:xfrm>
          <a:off x="1447800" y="13864306"/>
          <a:ext cx="889000" cy="44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121624</xdr:rowOff>
    </xdr:from>
    <xdr:to>
      <xdr:col>11</xdr:col>
      <xdr:colOff>82550</xdr:colOff>
      <xdr:row>82</xdr:row>
      <xdr:rowOff>51774</xdr:rowOff>
    </xdr:to>
    <xdr:sp macro="" textlink="">
      <xdr:nvSpPr>
        <xdr:cNvPr id="201" name="フローチャート: 判断 200">
          <a:extLst>
            <a:ext uri="{FF2B5EF4-FFF2-40B4-BE49-F238E27FC236}">
              <a16:creationId xmlns:a16="http://schemas.microsoft.com/office/drawing/2014/main" xmlns="" id="{00000000-0008-0000-0300-0000C9000000}"/>
            </a:ext>
          </a:extLst>
        </xdr:cNvPr>
        <xdr:cNvSpPr/>
      </xdr:nvSpPr>
      <xdr:spPr>
        <a:xfrm>
          <a:off x="2286000" y="14009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36551</xdr:rowOff>
    </xdr:from>
    <xdr:ext cx="762000" cy="259045"/>
    <xdr:sp macro="" textlink="">
      <xdr:nvSpPr>
        <xdr:cNvPr id="202" name="テキスト ボックス 201">
          <a:extLst>
            <a:ext uri="{FF2B5EF4-FFF2-40B4-BE49-F238E27FC236}">
              <a16:creationId xmlns:a16="http://schemas.microsoft.com/office/drawing/2014/main" xmlns="" id="{00000000-0008-0000-0300-0000CA000000}"/>
            </a:ext>
          </a:extLst>
        </xdr:cNvPr>
        <xdr:cNvSpPr txBox="1"/>
      </xdr:nvSpPr>
      <xdr:spPr>
        <a:xfrm>
          <a:off x="1955800" y="14095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109953</xdr:rowOff>
    </xdr:from>
    <xdr:to>
      <xdr:col>7</xdr:col>
      <xdr:colOff>31750</xdr:colOff>
      <xdr:row>83</xdr:row>
      <xdr:rowOff>40103</xdr:rowOff>
    </xdr:to>
    <xdr:sp macro="" textlink="">
      <xdr:nvSpPr>
        <xdr:cNvPr id="203" name="フローチャート: 判断 202">
          <a:extLst>
            <a:ext uri="{FF2B5EF4-FFF2-40B4-BE49-F238E27FC236}">
              <a16:creationId xmlns:a16="http://schemas.microsoft.com/office/drawing/2014/main" xmlns="" id="{00000000-0008-0000-0300-0000CB000000}"/>
            </a:ext>
          </a:extLst>
        </xdr:cNvPr>
        <xdr:cNvSpPr/>
      </xdr:nvSpPr>
      <xdr:spPr>
        <a:xfrm>
          <a:off x="1397000" y="14168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24880</xdr:rowOff>
    </xdr:from>
    <xdr:ext cx="762000" cy="259045"/>
    <xdr:sp macro="" textlink="">
      <xdr:nvSpPr>
        <xdr:cNvPr id="204" name="テキスト ボックス 203">
          <a:extLst>
            <a:ext uri="{FF2B5EF4-FFF2-40B4-BE49-F238E27FC236}">
              <a16:creationId xmlns:a16="http://schemas.microsoft.com/office/drawing/2014/main" xmlns="" id="{00000000-0008-0000-0300-0000CC000000}"/>
            </a:ext>
          </a:extLst>
        </xdr:cNvPr>
        <xdr:cNvSpPr txBox="1"/>
      </xdr:nvSpPr>
      <xdr:spPr>
        <a:xfrm>
          <a:off x="1066800" y="14255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xmlns="" id="{00000000-0008-0000-0300-0000CD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xmlns="" id="{00000000-0008-0000-0300-0000CE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xmlns="" id="{00000000-0008-0000-0300-0000CF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xmlns="" id="{00000000-0008-0000-0300-0000D0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a:extLst>
            <a:ext uri="{FF2B5EF4-FFF2-40B4-BE49-F238E27FC236}">
              <a16:creationId xmlns:a16="http://schemas.microsoft.com/office/drawing/2014/main" xmlns="" id="{00000000-0008-0000-0300-0000D1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121904</xdr:rowOff>
    </xdr:from>
    <xdr:to>
      <xdr:col>23</xdr:col>
      <xdr:colOff>184150</xdr:colOff>
      <xdr:row>82</xdr:row>
      <xdr:rowOff>52054</xdr:rowOff>
    </xdr:to>
    <xdr:sp macro="" textlink="">
      <xdr:nvSpPr>
        <xdr:cNvPr id="210" name="楕円 209">
          <a:extLst>
            <a:ext uri="{FF2B5EF4-FFF2-40B4-BE49-F238E27FC236}">
              <a16:creationId xmlns:a16="http://schemas.microsoft.com/office/drawing/2014/main" xmlns="" id="{00000000-0008-0000-0300-0000D2000000}"/>
            </a:ext>
          </a:extLst>
        </xdr:cNvPr>
        <xdr:cNvSpPr/>
      </xdr:nvSpPr>
      <xdr:spPr>
        <a:xfrm>
          <a:off x="4902200" y="14009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138431</xdr:rowOff>
    </xdr:from>
    <xdr:ext cx="762000" cy="259045"/>
    <xdr:sp macro="" textlink="">
      <xdr:nvSpPr>
        <xdr:cNvPr id="211" name="人件費・物件費等の状況該当値テキスト">
          <a:extLst>
            <a:ext uri="{FF2B5EF4-FFF2-40B4-BE49-F238E27FC236}">
              <a16:creationId xmlns:a16="http://schemas.microsoft.com/office/drawing/2014/main" xmlns="" id="{00000000-0008-0000-0300-0000D3000000}"/>
            </a:ext>
          </a:extLst>
        </xdr:cNvPr>
        <xdr:cNvSpPr txBox="1"/>
      </xdr:nvSpPr>
      <xdr:spPr>
        <a:xfrm>
          <a:off x="5041900" y="13854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127473</xdr:rowOff>
    </xdr:from>
    <xdr:to>
      <xdr:col>19</xdr:col>
      <xdr:colOff>184150</xdr:colOff>
      <xdr:row>82</xdr:row>
      <xdr:rowOff>57623</xdr:rowOff>
    </xdr:to>
    <xdr:sp macro="" textlink="">
      <xdr:nvSpPr>
        <xdr:cNvPr id="212" name="楕円 211">
          <a:extLst>
            <a:ext uri="{FF2B5EF4-FFF2-40B4-BE49-F238E27FC236}">
              <a16:creationId xmlns:a16="http://schemas.microsoft.com/office/drawing/2014/main" xmlns="" id="{00000000-0008-0000-0300-0000D4000000}"/>
            </a:ext>
          </a:extLst>
        </xdr:cNvPr>
        <xdr:cNvSpPr/>
      </xdr:nvSpPr>
      <xdr:spPr>
        <a:xfrm>
          <a:off x="4064000" y="14014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67800</xdr:rowOff>
    </xdr:from>
    <xdr:ext cx="736600" cy="259045"/>
    <xdr:sp macro="" textlink="">
      <xdr:nvSpPr>
        <xdr:cNvPr id="213" name="テキスト ボックス 212">
          <a:extLst>
            <a:ext uri="{FF2B5EF4-FFF2-40B4-BE49-F238E27FC236}">
              <a16:creationId xmlns:a16="http://schemas.microsoft.com/office/drawing/2014/main" xmlns="" id="{00000000-0008-0000-0300-0000D5000000}"/>
            </a:ext>
          </a:extLst>
        </xdr:cNvPr>
        <xdr:cNvSpPr txBox="1"/>
      </xdr:nvSpPr>
      <xdr:spPr>
        <a:xfrm>
          <a:off x="3733800" y="137838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85931</xdr:rowOff>
    </xdr:from>
    <xdr:to>
      <xdr:col>15</xdr:col>
      <xdr:colOff>133350</xdr:colOff>
      <xdr:row>82</xdr:row>
      <xdr:rowOff>16081</xdr:rowOff>
    </xdr:to>
    <xdr:sp macro="" textlink="">
      <xdr:nvSpPr>
        <xdr:cNvPr id="214" name="楕円 213">
          <a:extLst>
            <a:ext uri="{FF2B5EF4-FFF2-40B4-BE49-F238E27FC236}">
              <a16:creationId xmlns:a16="http://schemas.microsoft.com/office/drawing/2014/main" xmlns="" id="{00000000-0008-0000-0300-0000D6000000}"/>
            </a:ext>
          </a:extLst>
        </xdr:cNvPr>
        <xdr:cNvSpPr/>
      </xdr:nvSpPr>
      <xdr:spPr>
        <a:xfrm>
          <a:off x="3175000" y="13973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26258</xdr:rowOff>
    </xdr:from>
    <xdr:ext cx="762000" cy="259045"/>
    <xdr:sp macro="" textlink="">
      <xdr:nvSpPr>
        <xdr:cNvPr id="215" name="テキスト ボックス 214">
          <a:extLst>
            <a:ext uri="{FF2B5EF4-FFF2-40B4-BE49-F238E27FC236}">
              <a16:creationId xmlns:a16="http://schemas.microsoft.com/office/drawing/2014/main" xmlns="" id="{00000000-0008-0000-0300-0000D7000000}"/>
            </a:ext>
          </a:extLst>
        </xdr:cNvPr>
        <xdr:cNvSpPr txBox="1"/>
      </xdr:nvSpPr>
      <xdr:spPr>
        <a:xfrm>
          <a:off x="2844800" y="137422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142174</xdr:rowOff>
    </xdr:from>
    <xdr:to>
      <xdr:col>11</xdr:col>
      <xdr:colOff>82550</xdr:colOff>
      <xdr:row>81</xdr:row>
      <xdr:rowOff>72324</xdr:rowOff>
    </xdr:to>
    <xdr:sp macro="" textlink="">
      <xdr:nvSpPr>
        <xdr:cNvPr id="216" name="楕円 215">
          <a:extLst>
            <a:ext uri="{FF2B5EF4-FFF2-40B4-BE49-F238E27FC236}">
              <a16:creationId xmlns:a16="http://schemas.microsoft.com/office/drawing/2014/main" xmlns="" id="{00000000-0008-0000-0300-0000D8000000}"/>
            </a:ext>
          </a:extLst>
        </xdr:cNvPr>
        <xdr:cNvSpPr/>
      </xdr:nvSpPr>
      <xdr:spPr>
        <a:xfrm>
          <a:off x="2286000" y="13858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82501</xdr:rowOff>
    </xdr:from>
    <xdr:ext cx="762000" cy="259045"/>
    <xdr:sp macro="" textlink="">
      <xdr:nvSpPr>
        <xdr:cNvPr id="217" name="テキスト ボックス 216">
          <a:extLst>
            <a:ext uri="{FF2B5EF4-FFF2-40B4-BE49-F238E27FC236}">
              <a16:creationId xmlns:a16="http://schemas.microsoft.com/office/drawing/2014/main" xmlns="" id="{00000000-0008-0000-0300-0000D9000000}"/>
            </a:ext>
          </a:extLst>
        </xdr:cNvPr>
        <xdr:cNvSpPr txBox="1"/>
      </xdr:nvSpPr>
      <xdr:spPr>
        <a:xfrm>
          <a:off x="1955800" y="13627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97506</xdr:rowOff>
    </xdr:from>
    <xdr:to>
      <xdr:col>7</xdr:col>
      <xdr:colOff>31750</xdr:colOff>
      <xdr:row>81</xdr:row>
      <xdr:rowOff>27656</xdr:rowOff>
    </xdr:to>
    <xdr:sp macro="" textlink="">
      <xdr:nvSpPr>
        <xdr:cNvPr id="218" name="楕円 217">
          <a:extLst>
            <a:ext uri="{FF2B5EF4-FFF2-40B4-BE49-F238E27FC236}">
              <a16:creationId xmlns:a16="http://schemas.microsoft.com/office/drawing/2014/main" xmlns="" id="{00000000-0008-0000-0300-0000DA000000}"/>
            </a:ext>
          </a:extLst>
        </xdr:cNvPr>
        <xdr:cNvSpPr/>
      </xdr:nvSpPr>
      <xdr:spPr>
        <a:xfrm>
          <a:off x="1397000" y="13813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37833</xdr:rowOff>
    </xdr:from>
    <xdr:ext cx="762000" cy="259045"/>
    <xdr:sp macro="" textlink="">
      <xdr:nvSpPr>
        <xdr:cNvPr id="219" name="テキスト ボックス 218">
          <a:extLst>
            <a:ext uri="{FF2B5EF4-FFF2-40B4-BE49-F238E27FC236}">
              <a16:creationId xmlns:a16="http://schemas.microsoft.com/office/drawing/2014/main" xmlns="" id="{00000000-0008-0000-0300-0000DB000000}"/>
            </a:ext>
          </a:extLst>
        </xdr:cNvPr>
        <xdr:cNvSpPr txBox="1"/>
      </xdr:nvSpPr>
      <xdr:spPr>
        <a:xfrm>
          <a:off x="1066800" y="13582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a:extLst>
            <a:ext uri="{FF2B5EF4-FFF2-40B4-BE49-F238E27FC236}">
              <a16:creationId xmlns:a16="http://schemas.microsoft.com/office/drawing/2014/main" xmlns="" id="{00000000-0008-0000-0300-0000DC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a:extLst>
            <a:ext uri="{FF2B5EF4-FFF2-40B4-BE49-F238E27FC236}">
              <a16:creationId xmlns:a16="http://schemas.microsoft.com/office/drawing/2014/main" xmlns="" id="{00000000-0008-0000-0300-0000DD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a:extLst>
            <a:ext uri="{FF2B5EF4-FFF2-40B4-BE49-F238E27FC236}">
              <a16:creationId xmlns:a16="http://schemas.microsoft.com/office/drawing/2014/main" xmlns="" id="{00000000-0008-0000-0300-0000DE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a:extLst>
            <a:ext uri="{FF2B5EF4-FFF2-40B4-BE49-F238E27FC236}">
              <a16:creationId xmlns:a16="http://schemas.microsoft.com/office/drawing/2014/main" xmlns="" id="{00000000-0008-0000-0300-0000DF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a:extLst>
            <a:ext uri="{FF2B5EF4-FFF2-40B4-BE49-F238E27FC236}">
              <a16:creationId xmlns:a16="http://schemas.microsoft.com/office/drawing/2014/main" xmlns="" id="{00000000-0008-0000-0300-0000E0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a:extLst>
            <a:ext uri="{FF2B5EF4-FFF2-40B4-BE49-F238E27FC236}">
              <a16:creationId xmlns:a16="http://schemas.microsoft.com/office/drawing/2014/main" xmlns="" id="{00000000-0008-0000-0300-0000E1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a:extLst>
            <a:ext uri="{FF2B5EF4-FFF2-40B4-BE49-F238E27FC236}">
              <a16:creationId xmlns:a16="http://schemas.microsoft.com/office/drawing/2014/main" xmlns="" id="{00000000-0008-0000-0300-0000E2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a:extLst>
            <a:ext uri="{FF2B5EF4-FFF2-40B4-BE49-F238E27FC236}">
              <a16:creationId xmlns:a16="http://schemas.microsoft.com/office/drawing/2014/main" xmlns="" id="{00000000-0008-0000-0300-0000E3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a:extLst>
            <a:ext uri="{FF2B5EF4-FFF2-40B4-BE49-F238E27FC236}">
              <a16:creationId xmlns:a16="http://schemas.microsoft.com/office/drawing/2014/main" xmlns="" id="{00000000-0008-0000-0300-0000E4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a:extLst>
            <a:ext uri="{FF2B5EF4-FFF2-40B4-BE49-F238E27FC236}">
              <a16:creationId xmlns:a16="http://schemas.microsoft.com/office/drawing/2014/main" xmlns="" id="{00000000-0008-0000-0300-0000E5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a:extLst>
            <a:ext uri="{FF2B5EF4-FFF2-40B4-BE49-F238E27FC236}">
              <a16:creationId xmlns:a16="http://schemas.microsoft.com/office/drawing/2014/main" xmlns="" id="{00000000-0008-0000-0300-0000E6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a:extLst>
            <a:ext uri="{FF2B5EF4-FFF2-40B4-BE49-F238E27FC236}">
              <a16:creationId xmlns:a16="http://schemas.microsoft.com/office/drawing/2014/main" xmlns="" id="{00000000-0008-0000-0300-0000E7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a:extLst>
            <a:ext uri="{FF2B5EF4-FFF2-40B4-BE49-F238E27FC236}">
              <a16:creationId xmlns:a16="http://schemas.microsoft.com/office/drawing/2014/main" xmlns="" id="{00000000-0008-0000-0300-0000E8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これまで、行財政改革による給与水準の適正化に努めてきた結果、ラスパイレス指数は、類似団体、全国平均をともに大きく下回っている。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今後も職員一人ひとりの業務量や、職員の士気などを鑑みつつ、給与水準の適正化に努めていく。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a:extLst>
            <a:ext uri="{FF2B5EF4-FFF2-40B4-BE49-F238E27FC236}">
              <a16:creationId xmlns:a16="http://schemas.microsoft.com/office/drawing/2014/main" xmlns="" id="{00000000-0008-0000-0300-0000E9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a:extLst>
            <a:ext uri="{FF2B5EF4-FFF2-40B4-BE49-F238E27FC236}">
              <a16:creationId xmlns:a16="http://schemas.microsoft.com/office/drawing/2014/main" xmlns="" id="{00000000-0008-0000-0300-0000EA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5" name="直線コネクタ 234">
          <a:extLst>
            <a:ext uri="{FF2B5EF4-FFF2-40B4-BE49-F238E27FC236}">
              <a16:creationId xmlns:a16="http://schemas.microsoft.com/office/drawing/2014/main" xmlns="" id="{00000000-0008-0000-0300-0000EB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6" name="テキスト ボックス 235">
          <a:extLst>
            <a:ext uri="{FF2B5EF4-FFF2-40B4-BE49-F238E27FC236}">
              <a16:creationId xmlns:a16="http://schemas.microsoft.com/office/drawing/2014/main" xmlns="" id="{00000000-0008-0000-0300-0000EC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7" name="直線コネクタ 236">
          <a:extLst>
            <a:ext uri="{FF2B5EF4-FFF2-40B4-BE49-F238E27FC236}">
              <a16:creationId xmlns:a16="http://schemas.microsoft.com/office/drawing/2014/main" xmlns="" id="{00000000-0008-0000-0300-0000ED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38" name="テキスト ボックス 237">
          <a:extLst>
            <a:ext uri="{FF2B5EF4-FFF2-40B4-BE49-F238E27FC236}">
              <a16:creationId xmlns:a16="http://schemas.microsoft.com/office/drawing/2014/main" xmlns="" id="{00000000-0008-0000-0300-0000EE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39" name="直線コネクタ 238">
          <a:extLst>
            <a:ext uri="{FF2B5EF4-FFF2-40B4-BE49-F238E27FC236}">
              <a16:creationId xmlns:a16="http://schemas.microsoft.com/office/drawing/2014/main" xmlns="" id="{00000000-0008-0000-0300-0000EF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0" name="テキスト ボックス 239">
          <a:extLst>
            <a:ext uri="{FF2B5EF4-FFF2-40B4-BE49-F238E27FC236}">
              <a16:creationId xmlns:a16="http://schemas.microsoft.com/office/drawing/2014/main" xmlns="" id="{00000000-0008-0000-0300-0000F0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1" name="直線コネクタ 240">
          <a:extLst>
            <a:ext uri="{FF2B5EF4-FFF2-40B4-BE49-F238E27FC236}">
              <a16:creationId xmlns:a16="http://schemas.microsoft.com/office/drawing/2014/main" xmlns="" id="{00000000-0008-0000-0300-0000F1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2" name="テキスト ボックス 241">
          <a:extLst>
            <a:ext uri="{FF2B5EF4-FFF2-40B4-BE49-F238E27FC236}">
              <a16:creationId xmlns:a16="http://schemas.microsoft.com/office/drawing/2014/main" xmlns="" id="{00000000-0008-0000-0300-0000F2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3" name="直線コネクタ 242">
          <a:extLst>
            <a:ext uri="{FF2B5EF4-FFF2-40B4-BE49-F238E27FC236}">
              <a16:creationId xmlns:a16="http://schemas.microsoft.com/office/drawing/2014/main" xmlns="" id="{00000000-0008-0000-0300-0000F3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4" name="テキスト ボックス 243">
          <a:extLst>
            <a:ext uri="{FF2B5EF4-FFF2-40B4-BE49-F238E27FC236}">
              <a16:creationId xmlns:a16="http://schemas.microsoft.com/office/drawing/2014/main" xmlns="" id="{00000000-0008-0000-0300-0000F4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5" name="直線コネクタ 244">
          <a:extLst>
            <a:ext uri="{FF2B5EF4-FFF2-40B4-BE49-F238E27FC236}">
              <a16:creationId xmlns:a16="http://schemas.microsoft.com/office/drawing/2014/main" xmlns="" id="{00000000-0008-0000-0300-0000F5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6" name="テキスト ボックス 245">
          <a:extLst>
            <a:ext uri="{FF2B5EF4-FFF2-40B4-BE49-F238E27FC236}">
              <a16:creationId xmlns:a16="http://schemas.microsoft.com/office/drawing/2014/main" xmlns="" id="{00000000-0008-0000-0300-0000F6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a:extLst>
            <a:ext uri="{FF2B5EF4-FFF2-40B4-BE49-F238E27FC236}">
              <a16:creationId xmlns:a16="http://schemas.microsoft.com/office/drawing/2014/main" xmlns="" id="{00000000-0008-0000-0300-0000F7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a:extLst>
            <a:ext uri="{FF2B5EF4-FFF2-40B4-BE49-F238E27FC236}">
              <a16:creationId xmlns:a16="http://schemas.microsoft.com/office/drawing/2014/main" xmlns="" id="{00000000-0008-0000-0300-0000F8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a:extLst>
            <a:ext uri="{FF2B5EF4-FFF2-40B4-BE49-F238E27FC236}">
              <a16:creationId xmlns:a16="http://schemas.microsoft.com/office/drawing/2014/main" xmlns="" id="{00000000-0008-0000-0300-0000F9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164193</xdr:rowOff>
    </xdr:from>
    <xdr:to>
      <xdr:col>81</xdr:col>
      <xdr:colOff>44450</xdr:colOff>
      <xdr:row>89</xdr:row>
      <xdr:rowOff>35379</xdr:rowOff>
    </xdr:to>
    <xdr:cxnSp macro="">
      <xdr:nvCxnSpPr>
        <xdr:cNvPr id="250" name="直線コネクタ 249">
          <a:extLst>
            <a:ext uri="{FF2B5EF4-FFF2-40B4-BE49-F238E27FC236}">
              <a16:creationId xmlns:a16="http://schemas.microsoft.com/office/drawing/2014/main" xmlns="" id="{00000000-0008-0000-0300-0000FA000000}"/>
            </a:ext>
          </a:extLst>
        </xdr:cNvPr>
        <xdr:cNvCxnSpPr/>
      </xdr:nvCxnSpPr>
      <xdr:spPr>
        <a:xfrm flipV="1">
          <a:off x="17018000" y="13708743"/>
          <a:ext cx="0" cy="15856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7456</xdr:rowOff>
    </xdr:from>
    <xdr:ext cx="762000" cy="259045"/>
    <xdr:sp macro="" textlink="">
      <xdr:nvSpPr>
        <xdr:cNvPr id="251" name="給与水準   （国との比較）最小値テキスト">
          <a:extLst>
            <a:ext uri="{FF2B5EF4-FFF2-40B4-BE49-F238E27FC236}">
              <a16:creationId xmlns:a16="http://schemas.microsoft.com/office/drawing/2014/main" xmlns="" id="{00000000-0008-0000-0300-0000FB000000}"/>
            </a:ext>
          </a:extLst>
        </xdr:cNvPr>
        <xdr:cNvSpPr txBox="1"/>
      </xdr:nvSpPr>
      <xdr:spPr>
        <a:xfrm>
          <a:off x="17106900" y="15266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35379</xdr:rowOff>
    </xdr:from>
    <xdr:to>
      <xdr:col>81</xdr:col>
      <xdr:colOff>133350</xdr:colOff>
      <xdr:row>89</xdr:row>
      <xdr:rowOff>35379</xdr:rowOff>
    </xdr:to>
    <xdr:cxnSp macro="">
      <xdr:nvCxnSpPr>
        <xdr:cNvPr id="252" name="直線コネクタ 251">
          <a:extLst>
            <a:ext uri="{FF2B5EF4-FFF2-40B4-BE49-F238E27FC236}">
              <a16:creationId xmlns:a16="http://schemas.microsoft.com/office/drawing/2014/main" xmlns="" id="{00000000-0008-0000-0300-0000FC000000}"/>
            </a:ext>
          </a:extLst>
        </xdr:cNvPr>
        <xdr:cNvCxnSpPr/>
      </xdr:nvCxnSpPr>
      <xdr:spPr>
        <a:xfrm>
          <a:off x="16929100" y="15294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79120</xdr:rowOff>
    </xdr:from>
    <xdr:ext cx="762000" cy="259045"/>
    <xdr:sp macro="" textlink="">
      <xdr:nvSpPr>
        <xdr:cNvPr id="253" name="給与水準   （国との比較）最大値テキスト">
          <a:extLst>
            <a:ext uri="{FF2B5EF4-FFF2-40B4-BE49-F238E27FC236}">
              <a16:creationId xmlns:a16="http://schemas.microsoft.com/office/drawing/2014/main" xmlns="" id="{00000000-0008-0000-0300-0000FD000000}"/>
            </a:ext>
          </a:extLst>
        </xdr:cNvPr>
        <xdr:cNvSpPr txBox="1"/>
      </xdr:nvSpPr>
      <xdr:spPr>
        <a:xfrm>
          <a:off x="17106900" y="13452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164193</xdr:rowOff>
    </xdr:from>
    <xdr:to>
      <xdr:col>81</xdr:col>
      <xdr:colOff>133350</xdr:colOff>
      <xdr:row>79</xdr:row>
      <xdr:rowOff>164193</xdr:rowOff>
    </xdr:to>
    <xdr:cxnSp macro="">
      <xdr:nvCxnSpPr>
        <xdr:cNvPr id="254" name="直線コネクタ 253">
          <a:extLst>
            <a:ext uri="{FF2B5EF4-FFF2-40B4-BE49-F238E27FC236}">
              <a16:creationId xmlns:a16="http://schemas.microsoft.com/office/drawing/2014/main" xmlns="" id="{00000000-0008-0000-0300-0000FE000000}"/>
            </a:ext>
          </a:extLst>
        </xdr:cNvPr>
        <xdr:cNvCxnSpPr/>
      </xdr:nvCxnSpPr>
      <xdr:spPr>
        <a:xfrm>
          <a:off x="16929100" y="13708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81</xdr:row>
      <xdr:rowOff>131536</xdr:rowOff>
    </xdr:from>
    <xdr:to>
      <xdr:col>81</xdr:col>
      <xdr:colOff>44450</xdr:colOff>
      <xdr:row>82</xdr:row>
      <xdr:rowOff>29029</xdr:rowOff>
    </xdr:to>
    <xdr:cxnSp macro="">
      <xdr:nvCxnSpPr>
        <xdr:cNvPr id="255" name="直線コネクタ 254">
          <a:extLst>
            <a:ext uri="{FF2B5EF4-FFF2-40B4-BE49-F238E27FC236}">
              <a16:creationId xmlns:a16="http://schemas.microsoft.com/office/drawing/2014/main" xmlns="" id="{00000000-0008-0000-0300-0000FF000000}"/>
            </a:ext>
          </a:extLst>
        </xdr:cNvPr>
        <xdr:cNvCxnSpPr/>
      </xdr:nvCxnSpPr>
      <xdr:spPr>
        <a:xfrm>
          <a:off x="16179800" y="14018986"/>
          <a:ext cx="8382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55534</xdr:rowOff>
    </xdr:from>
    <xdr:ext cx="762000" cy="259045"/>
    <xdr:sp macro="" textlink="">
      <xdr:nvSpPr>
        <xdr:cNvPr id="256" name="給与水準   （国との比較）平均値テキスト">
          <a:extLst>
            <a:ext uri="{FF2B5EF4-FFF2-40B4-BE49-F238E27FC236}">
              <a16:creationId xmlns:a16="http://schemas.microsoft.com/office/drawing/2014/main" xmlns="" id="{00000000-0008-0000-0300-000000010000}"/>
            </a:ext>
          </a:extLst>
        </xdr:cNvPr>
        <xdr:cNvSpPr txBox="1"/>
      </xdr:nvSpPr>
      <xdr:spPr>
        <a:xfrm>
          <a:off x="17106900" y="144573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83457</xdr:rowOff>
    </xdr:from>
    <xdr:to>
      <xdr:col>81</xdr:col>
      <xdr:colOff>95250</xdr:colOff>
      <xdr:row>85</xdr:row>
      <xdr:rowOff>13607</xdr:rowOff>
    </xdr:to>
    <xdr:sp macro="" textlink="">
      <xdr:nvSpPr>
        <xdr:cNvPr id="257" name="フローチャート: 判断 256">
          <a:extLst>
            <a:ext uri="{FF2B5EF4-FFF2-40B4-BE49-F238E27FC236}">
              <a16:creationId xmlns:a16="http://schemas.microsoft.com/office/drawing/2014/main" xmlns="" id="{00000000-0008-0000-0300-000001010000}"/>
            </a:ext>
          </a:extLst>
        </xdr:cNvPr>
        <xdr:cNvSpPr/>
      </xdr:nvSpPr>
      <xdr:spPr>
        <a:xfrm>
          <a:off x="16967200" y="1448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81</xdr:row>
      <xdr:rowOff>28121</xdr:rowOff>
    </xdr:from>
    <xdr:to>
      <xdr:col>77</xdr:col>
      <xdr:colOff>44450</xdr:colOff>
      <xdr:row>81</xdr:row>
      <xdr:rowOff>131536</xdr:rowOff>
    </xdr:to>
    <xdr:cxnSp macro="">
      <xdr:nvCxnSpPr>
        <xdr:cNvPr id="258" name="直線コネクタ 257">
          <a:extLst>
            <a:ext uri="{FF2B5EF4-FFF2-40B4-BE49-F238E27FC236}">
              <a16:creationId xmlns:a16="http://schemas.microsoft.com/office/drawing/2014/main" xmlns="" id="{00000000-0008-0000-0300-000002010000}"/>
            </a:ext>
          </a:extLst>
        </xdr:cNvPr>
        <xdr:cNvCxnSpPr/>
      </xdr:nvCxnSpPr>
      <xdr:spPr>
        <a:xfrm>
          <a:off x="15290800" y="13915571"/>
          <a:ext cx="889000" cy="103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83457</xdr:rowOff>
    </xdr:from>
    <xdr:to>
      <xdr:col>77</xdr:col>
      <xdr:colOff>95250</xdr:colOff>
      <xdr:row>85</xdr:row>
      <xdr:rowOff>13607</xdr:rowOff>
    </xdr:to>
    <xdr:sp macro="" textlink="">
      <xdr:nvSpPr>
        <xdr:cNvPr id="259" name="フローチャート: 判断 258">
          <a:extLst>
            <a:ext uri="{FF2B5EF4-FFF2-40B4-BE49-F238E27FC236}">
              <a16:creationId xmlns:a16="http://schemas.microsoft.com/office/drawing/2014/main" xmlns="" id="{00000000-0008-0000-0300-000003010000}"/>
            </a:ext>
          </a:extLst>
        </xdr:cNvPr>
        <xdr:cNvSpPr/>
      </xdr:nvSpPr>
      <xdr:spPr>
        <a:xfrm>
          <a:off x="16129000" y="1448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169834</xdr:rowOff>
    </xdr:from>
    <xdr:ext cx="736600" cy="259045"/>
    <xdr:sp macro="" textlink="">
      <xdr:nvSpPr>
        <xdr:cNvPr id="260" name="テキスト ボックス 259">
          <a:extLst>
            <a:ext uri="{FF2B5EF4-FFF2-40B4-BE49-F238E27FC236}">
              <a16:creationId xmlns:a16="http://schemas.microsoft.com/office/drawing/2014/main" xmlns="" id="{00000000-0008-0000-0300-000004010000}"/>
            </a:ext>
          </a:extLst>
        </xdr:cNvPr>
        <xdr:cNvSpPr txBox="1"/>
      </xdr:nvSpPr>
      <xdr:spPr>
        <a:xfrm>
          <a:off x="15798800" y="14571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80</xdr:row>
      <xdr:rowOff>27214</xdr:rowOff>
    </xdr:from>
    <xdr:to>
      <xdr:col>72</xdr:col>
      <xdr:colOff>203200</xdr:colOff>
      <xdr:row>81</xdr:row>
      <xdr:rowOff>28121</xdr:rowOff>
    </xdr:to>
    <xdr:cxnSp macro="">
      <xdr:nvCxnSpPr>
        <xdr:cNvPr id="261" name="直線コネクタ 260">
          <a:extLst>
            <a:ext uri="{FF2B5EF4-FFF2-40B4-BE49-F238E27FC236}">
              <a16:creationId xmlns:a16="http://schemas.microsoft.com/office/drawing/2014/main" xmlns="" id="{00000000-0008-0000-0300-000005010000}"/>
            </a:ext>
          </a:extLst>
        </xdr:cNvPr>
        <xdr:cNvCxnSpPr/>
      </xdr:nvCxnSpPr>
      <xdr:spPr>
        <a:xfrm>
          <a:off x="14401800" y="13743214"/>
          <a:ext cx="889000" cy="172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48986</xdr:rowOff>
    </xdr:from>
    <xdr:to>
      <xdr:col>73</xdr:col>
      <xdr:colOff>44450</xdr:colOff>
      <xdr:row>84</xdr:row>
      <xdr:rowOff>150586</xdr:rowOff>
    </xdr:to>
    <xdr:sp macro="" textlink="">
      <xdr:nvSpPr>
        <xdr:cNvPr id="262" name="フローチャート: 判断 261">
          <a:extLst>
            <a:ext uri="{FF2B5EF4-FFF2-40B4-BE49-F238E27FC236}">
              <a16:creationId xmlns:a16="http://schemas.microsoft.com/office/drawing/2014/main" xmlns="" id="{00000000-0008-0000-0300-000006010000}"/>
            </a:ext>
          </a:extLst>
        </xdr:cNvPr>
        <xdr:cNvSpPr/>
      </xdr:nvSpPr>
      <xdr:spPr>
        <a:xfrm>
          <a:off x="15240000" y="14450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135363</xdr:rowOff>
    </xdr:from>
    <xdr:ext cx="762000" cy="259045"/>
    <xdr:sp macro="" textlink="">
      <xdr:nvSpPr>
        <xdr:cNvPr id="263" name="テキスト ボックス 262">
          <a:extLst>
            <a:ext uri="{FF2B5EF4-FFF2-40B4-BE49-F238E27FC236}">
              <a16:creationId xmlns:a16="http://schemas.microsoft.com/office/drawing/2014/main" xmlns="" id="{00000000-0008-0000-0300-000007010000}"/>
            </a:ext>
          </a:extLst>
        </xdr:cNvPr>
        <xdr:cNvSpPr txBox="1"/>
      </xdr:nvSpPr>
      <xdr:spPr>
        <a:xfrm>
          <a:off x="14909800" y="14537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80</xdr:row>
      <xdr:rowOff>27214</xdr:rowOff>
    </xdr:from>
    <xdr:to>
      <xdr:col>68</xdr:col>
      <xdr:colOff>152400</xdr:colOff>
      <xdr:row>80</xdr:row>
      <xdr:rowOff>165100</xdr:rowOff>
    </xdr:to>
    <xdr:cxnSp macro="">
      <xdr:nvCxnSpPr>
        <xdr:cNvPr id="264" name="直線コネクタ 263">
          <a:extLst>
            <a:ext uri="{FF2B5EF4-FFF2-40B4-BE49-F238E27FC236}">
              <a16:creationId xmlns:a16="http://schemas.microsoft.com/office/drawing/2014/main" xmlns="" id="{00000000-0008-0000-0300-000008010000}"/>
            </a:ext>
          </a:extLst>
        </xdr:cNvPr>
        <xdr:cNvCxnSpPr/>
      </xdr:nvCxnSpPr>
      <xdr:spPr>
        <a:xfrm flipV="1">
          <a:off x="13512800" y="13743214"/>
          <a:ext cx="889000" cy="13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48986</xdr:rowOff>
    </xdr:from>
    <xdr:to>
      <xdr:col>68</xdr:col>
      <xdr:colOff>203200</xdr:colOff>
      <xdr:row>84</xdr:row>
      <xdr:rowOff>150586</xdr:rowOff>
    </xdr:to>
    <xdr:sp macro="" textlink="">
      <xdr:nvSpPr>
        <xdr:cNvPr id="265" name="フローチャート: 判断 264">
          <a:extLst>
            <a:ext uri="{FF2B5EF4-FFF2-40B4-BE49-F238E27FC236}">
              <a16:creationId xmlns:a16="http://schemas.microsoft.com/office/drawing/2014/main" xmlns="" id="{00000000-0008-0000-0300-000009010000}"/>
            </a:ext>
          </a:extLst>
        </xdr:cNvPr>
        <xdr:cNvSpPr/>
      </xdr:nvSpPr>
      <xdr:spPr>
        <a:xfrm>
          <a:off x="14351000" y="14450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135363</xdr:rowOff>
    </xdr:from>
    <xdr:ext cx="762000" cy="259045"/>
    <xdr:sp macro="" textlink="">
      <xdr:nvSpPr>
        <xdr:cNvPr id="266" name="テキスト ボックス 265">
          <a:extLst>
            <a:ext uri="{FF2B5EF4-FFF2-40B4-BE49-F238E27FC236}">
              <a16:creationId xmlns:a16="http://schemas.microsoft.com/office/drawing/2014/main" xmlns="" id="{00000000-0008-0000-0300-00000A010000}"/>
            </a:ext>
          </a:extLst>
        </xdr:cNvPr>
        <xdr:cNvSpPr txBox="1"/>
      </xdr:nvSpPr>
      <xdr:spPr>
        <a:xfrm>
          <a:off x="14020800" y="14537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99786</xdr:rowOff>
    </xdr:from>
    <xdr:to>
      <xdr:col>64</xdr:col>
      <xdr:colOff>152400</xdr:colOff>
      <xdr:row>84</xdr:row>
      <xdr:rowOff>29936</xdr:rowOff>
    </xdr:to>
    <xdr:sp macro="" textlink="">
      <xdr:nvSpPr>
        <xdr:cNvPr id="267" name="フローチャート: 判断 266">
          <a:extLst>
            <a:ext uri="{FF2B5EF4-FFF2-40B4-BE49-F238E27FC236}">
              <a16:creationId xmlns:a16="http://schemas.microsoft.com/office/drawing/2014/main" xmlns="" id="{00000000-0008-0000-0300-00000B010000}"/>
            </a:ext>
          </a:extLst>
        </xdr:cNvPr>
        <xdr:cNvSpPr/>
      </xdr:nvSpPr>
      <xdr:spPr>
        <a:xfrm>
          <a:off x="13462000" y="14330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14713</xdr:rowOff>
    </xdr:from>
    <xdr:ext cx="762000" cy="259045"/>
    <xdr:sp macro="" textlink="">
      <xdr:nvSpPr>
        <xdr:cNvPr id="268" name="テキスト ボックス 267">
          <a:extLst>
            <a:ext uri="{FF2B5EF4-FFF2-40B4-BE49-F238E27FC236}">
              <a16:creationId xmlns:a16="http://schemas.microsoft.com/office/drawing/2014/main" xmlns="" id="{00000000-0008-0000-0300-00000C010000}"/>
            </a:ext>
          </a:extLst>
        </xdr:cNvPr>
        <xdr:cNvSpPr txBox="1"/>
      </xdr:nvSpPr>
      <xdr:spPr>
        <a:xfrm>
          <a:off x="13131800" y="14416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a:extLst>
            <a:ext uri="{FF2B5EF4-FFF2-40B4-BE49-F238E27FC236}">
              <a16:creationId xmlns:a16="http://schemas.microsoft.com/office/drawing/2014/main" xmlns="" id="{00000000-0008-0000-0300-00000D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xmlns="" id="{00000000-0008-0000-0300-00000E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xmlns="" id="{00000000-0008-0000-0300-00000F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xmlns="" id="{00000000-0008-0000-0300-000010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xmlns="" id="{00000000-0008-0000-0300-000011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81</xdr:row>
      <xdr:rowOff>149679</xdr:rowOff>
    </xdr:from>
    <xdr:to>
      <xdr:col>81</xdr:col>
      <xdr:colOff>95250</xdr:colOff>
      <xdr:row>82</xdr:row>
      <xdr:rowOff>79829</xdr:rowOff>
    </xdr:to>
    <xdr:sp macro="" textlink="">
      <xdr:nvSpPr>
        <xdr:cNvPr id="274" name="楕円 273">
          <a:extLst>
            <a:ext uri="{FF2B5EF4-FFF2-40B4-BE49-F238E27FC236}">
              <a16:creationId xmlns:a16="http://schemas.microsoft.com/office/drawing/2014/main" xmlns="" id="{00000000-0008-0000-0300-000012010000}"/>
            </a:ext>
          </a:extLst>
        </xdr:cNvPr>
        <xdr:cNvSpPr/>
      </xdr:nvSpPr>
      <xdr:spPr>
        <a:xfrm>
          <a:off x="16967200" y="14037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80</xdr:row>
      <xdr:rowOff>166206</xdr:rowOff>
    </xdr:from>
    <xdr:ext cx="762000" cy="259045"/>
    <xdr:sp macro="" textlink="">
      <xdr:nvSpPr>
        <xdr:cNvPr id="275" name="給与水準   （国との比較）該当値テキスト">
          <a:extLst>
            <a:ext uri="{FF2B5EF4-FFF2-40B4-BE49-F238E27FC236}">
              <a16:creationId xmlns:a16="http://schemas.microsoft.com/office/drawing/2014/main" xmlns="" id="{00000000-0008-0000-0300-000013010000}"/>
            </a:ext>
          </a:extLst>
        </xdr:cNvPr>
        <xdr:cNvSpPr txBox="1"/>
      </xdr:nvSpPr>
      <xdr:spPr>
        <a:xfrm>
          <a:off x="17106900" y="13882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81</xdr:row>
      <xdr:rowOff>80736</xdr:rowOff>
    </xdr:from>
    <xdr:to>
      <xdr:col>77</xdr:col>
      <xdr:colOff>95250</xdr:colOff>
      <xdr:row>82</xdr:row>
      <xdr:rowOff>10886</xdr:rowOff>
    </xdr:to>
    <xdr:sp macro="" textlink="">
      <xdr:nvSpPr>
        <xdr:cNvPr id="276" name="楕円 275">
          <a:extLst>
            <a:ext uri="{FF2B5EF4-FFF2-40B4-BE49-F238E27FC236}">
              <a16:creationId xmlns:a16="http://schemas.microsoft.com/office/drawing/2014/main" xmlns="" id="{00000000-0008-0000-0300-000014010000}"/>
            </a:ext>
          </a:extLst>
        </xdr:cNvPr>
        <xdr:cNvSpPr/>
      </xdr:nvSpPr>
      <xdr:spPr>
        <a:xfrm>
          <a:off x="16129000" y="13968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80</xdr:row>
      <xdr:rowOff>21063</xdr:rowOff>
    </xdr:from>
    <xdr:ext cx="736600" cy="259045"/>
    <xdr:sp macro="" textlink="">
      <xdr:nvSpPr>
        <xdr:cNvPr id="277" name="テキスト ボックス 276">
          <a:extLst>
            <a:ext uri="{FF2B5EF4-FFF2-40B4-BE49-F238E27FC236}">
              <a16:creationId xmlns:a16="http://schemas.microsoft.com/office/drawing/2014/main" xmlns="" id="{00000000-0008-0000-0300-000015010000}"/>
            </a:ext>
          </a:extLst>
        </xdr:cNvPr>
        <xdr:cNvSpPr txBox="1"/>
      </xdr:nvSpPr>
      <xdr:spPr>
        <a:xfrm>
          <a:off x="15798800" y="137370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80</xdr:row>
      <xdr:rowOff>148771</xdr:rowOff>
    </xdr:from>
    <xdr:to>
      <xdr:col>73</xdr:col>
      <xdr:colOff>44450</xdr:colOff>
      <xdr:row>81</xdr:row>
      <xdr:rowOff>78921</xdr:rowOff>
    </xdr:to>
    <xdr:sp macro="" textlink="">
      <xdr:nvSpPr>
        <xdr:cNvPr id="278" name="楕円 277">
          <a:extLst>
            <a:ext uri="{FF2B5EF4-FFF2-40B4-BE49-F238E27FC236}">
              <a16:creationId xmlns:a16="http://schemas.microsoft.com/office/drawing/2014/main" xmlns="" id="{00000000-0008-0000-0300-000016010000}"/>
            </a:ext>
          </a:extLst>
        </xdr:cNvPr>
        <xdr:cNvSpPr/>
      </xdr:nvSpPr>
      <xdr:spPr>
        <a:xfrm>
          <a:off x="15240000" y="13864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79</xdr:row>
      <xdr:rowOff>89098</xdr:rowOff>
    </xdr:from>
    <xdr:ext cx="762000" cy="259045"/>
    <xdr:sp macro="" textlink="">
      <xdr:nvSpPr>
        <xdr:cNvPr id="279" name="テキスト ボックス 278">
          <a:extLst>
            <a:ext uri="{FF2B5EF4-FFF2-40B4-BE49-F238E27FC236}">
              <a16:creationId xmlns:a16="http://schemas.microsoft.com/office/drawing/2014/main" xmlns="" id="{00000000-0008-0000-0300-000017010000}"/>
            </a:ext>
          </a:extLst>
        </xdr:cNvPr>
        <xdr:cNvSpPr txBox="1"/>
      </xdr:nvSpPr>
      <xdr:spPr>
        <a:xfrm>
          <a:off x="14909800" y="13633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79</xdr:row>
      <xdr:rowOff>147864</xdr:rowOff>
    </xdr:from>
    <xdr:to>
      <xdr:col>68</xdr:col>
      <xdr:colOff>203200</xdr:colOff>
      <xdr:row>80</xdr:row>
      <xdr:rowOff>78014</xdr:rowOff>
    </xdr:to>
    <xdr:sp macro="" textlink="">
      <xdr:nvSpPr>
        <xdr:cNvPr id="280" name="楕円 279">
          <a:extLst>
            <a:ext uri="{FF2B5EF4-FFF2-40B4-BE49-F238E27FC236}">
              <a16:creationId xmlns:a16="http://schemas.microsoft.com/office/drawing/2014/main" xmlns="" id="{00000000-0008-0000-0300-000018010000}"/>
            </a:ext>
          </a:extLst>
        </xdr:cNvPr>
        <xdr:cNvSpPr/>
      </xdr:nvSpPr>
      <xdr:spPr>
        <a:xfrm>
          <a:off x="14351000" y="13692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78</xdr:row>
      <xdr:rowOff>88191</xdr:rowOff>
    </xdr:from>
    <xdr:ext cx="762000" cy="259045"/>
    <xdr:sp macro="" textlink="">
      <xdr:nvSpPr>
        <xdr:cNvPr id="281" name="テキスト ボックス 280">
          <a:extLst>
            <a:ext uri="{FF2B5EF4-FFF2-40B4-BE49-F238E27FC236}">
              <a16:creationId xmlns:a16="http://schemas.microsoft.com/office/drawing/2014/main" xmlns="" id="{00000000-0008-0000-0300-000019010000}"/>
            </a:ext>
          </a:extLst>
        </xdr:cNvPr>
        <xdr:cNvSpPr txBox="1"/>
      </xdr:nvSpPr>
      <xdr:spPr>
        <a:xfrm>
          <a:off x="14020800" y="1346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80</xdr:row>
      <xdr:rowOff>114300</xdr:rowOff>
    </xdr:from>
    <xdr:to>
      <xdr:col>64</xdr:col>
      <xdr:colOff>152400</xdr:colOff>
      <xdr:row>81</xdr:row>
      <xdr:rowOff>44450</xdr:rowOff>
    </xdr:to>
    <xdr:sp macro="" textlink="">
      <xdr:nvSpPr>
        <xdr:cNvPr id="282" name="楕円 281">
          <a:extLst>
            <a:ext uri="{FF2B5EF4-FFF2-40B4-BE49-F238E27FC236}">
              <a16:creationId xmlns:a16="http://schemas.microsoft.com/office/drawing/2014/main" xmlns="" id="{00000000-0008-0000-0300-00001A010000}"/>
            </a:ext>
          </a:extLst>
        </xdr:cNvPr>
        <xdr:cNvSpPr/>
      </xdr:nvSpPr>
      <xdr:spPr>
        <a:xfrm>
          <a:off x="13462000" y="1383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79</xdr:row>
      <xdr:rowOff>54627</xdr:rowOff>
    </xdr:from>
    <xdr:ext cx="762000" cy="259045"/>
    <xdr:sp macro="" textlink="">
      <xdr:nvSpPr>
        <xdr:cNvPr id="283" name="テキスト ボックス 282">
          <a:extLst>
            <a:ext uri="{FF2B5EF4-FFF2-40B4-BE49-F238E27FC236}">
              <a16:creationId xmlns:a16="http://schemas.microsoft.com/office/drawing/2014/main" xmlns="" id="{00000000-0008-0000-0300-00001B010000}"/>
            </a:ext>
          </a:extLst>
        </xdr:cNvPr>
        <xdr:cNvSpPr txBox="1"/>
      </xdr:nvSpPr>
      <xdr:spPr>
        <a:xfrm>
          <a:off x="13131800" y="1359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a:extLst>
            <a:ext uri="{FF2B5EF4-FFF2-40B4-BE49-F238E27FC236}">
              <a16:creationId xmlns:a16="http://schemas.microsoft.com/office/drawing/2014/main" xmlns="" id="{00000000-0008-0000-0300-00001C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a:extLst>
            <a:ext uri="{FF2B5EF4-FFF2-40B4-BE49-F238E27FC236}">
              <a16:creationId xmlns:a16="http://schemas.microsoft.com/office/drawing/2014/main" xmlns="" id="{00000000-0008-0000-0300-00001D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a:extLst>
            <a:ext uri="{FF2B5EF4-FFF2-40B4-BE49-F238E27FC236}">
              <a16:creationId xmlns:a16="http://schemas.microsoft.com/office/drawing/2014/main" xmlns="" id="{00000000-0008-0000-0300-00001E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[5.49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a:extLst>
            <a:ext uri="{FF2B5EF4-FFF2-40B4-BE49-F238E27FC236}">
              <a16:creationId xmlns:a16="http://schemas.microsoft.com/office/drawing/2014/main" xmlns="" id="{00000000-0008-0000-0300-00001F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a:extLst>
            <a:ext uri="{FF2B5EF4-FFF2-40B4-BE49-F238E27FC236}">
              <a16:creationId xmlns:a16="http://schemas.microsoft.com/office/drawing/2014/main" xmlns="" id="{00000000-0008-0000-0300-000020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a:extLst>
            <a:ext uri="{FF2B5EF4-FFF2-40B4-BE49-F238E27FC236}">
              <a16:creationId xmlns:a16="http://schemas.microsoft.com/office/drawing/2014/main" xmlns="" id="{00000000-0008-0000-0300-000021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a:extLst>
            <a:ext uri="{FF2B5EF4-FFF2-40B4-BE49-F238E27FC236}">
              <a16:creationId xmlns:a16="http://schemas.microsoft.com/office/drawing/2014/main" xmlns="" id="{00000000-0008-0000-0300-000022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a:extLst>
            <a:ext uri="{FF2B5EF4-FFF2-40B4-BE49-F238E27FC236}">
              <a16:creationId xmlns:a16="http://schemas.microsoft.com/office/drawing/2014/main" xmlns="" id="{00000000-0008-0000-0300-000023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a:extLst>
            <a:ext uri="{FF2B5EF4-FFF2-40B4-BE49-F238E27FC236}">
              <a16:creationId xmlns:a16="http://schemas.microsoft.com/office/drawing/2014/main" xmlns="" id="{00000000-0008-0000-0300-000024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a:extLst>
            <a:ext uri="{FF2B5EF4-FFF2-40B4-BE49-F238E27FC236}">
              <a16:creationId xmlns:a16="http://schemas.microsoft.com/office/drawing/2014/main" xmlns="" id="{00000000-0008-0000-0300-000025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a:extLst>
            <a:ext uri="{FF2B5EF4-FFF2-40B4-BE49-F238E27FC236}">
              <a16:creationId xmlns:a16="http://schemas.microsoft.com/office/drawing/2014/main" xmlns="" id="{00000000-0008-0000-0300-000026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a:extLst>
            <a:ext uri="{FF2B5EF4-FFF2-40B4-BE49-F238E27FC236}">
              <a16:creationId xmlns:a16="http://schemas.microsoft.com/office/drawing/2014/main" xmlns="" id="{00000000-0008-0000-0300-000027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a:extLst>
            <a:ext uri="{FF2B5EF4-FFF2-40B4-BE49-F238E27FC236}">
              <a16:creationId xmlns:a16="http://schemas.microsoft.com/office/drawing/2014/main" xmlns="" id="{00000000-0008-0000-0300-000028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年度から若干減少し、類似団体、全国、県内平均を大きく下回っている。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主な要因としては、退職者補充の抑制や、指定管理者制度の導入、ごみ処理業務や消防業務などを一部事務組合で実施していることが挙げられる。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今後も引き続き、組織機構の見直しや適切な人員管理に努め、効率的な行財政運営を図っていく。</a:t>
          </a:r>
        </a:p>
      </xdr:txBody>
    </xdr:sp>
    <xdr:clientData/>
  </xdr:twoCellAnchor>
  <xdr:oneCellAnchor>
    <xdr:from>
      <xdr:col>61</xdr:col>
      <xdr:colOff>6350</xdr:colOff>
      <xdr:row>54</xdr:row>
      <xdr:rowOff>139700</xdr:rowOff>
    </xdr:from>
    <xdr:ext cx="349839" cy="225703"/>
    <xdr:sp macro="" textlink="">
      <xdr:nvSpPr>
        <xdr:cNvPr id="297" name="テキスト ボックス 296">
          <a:extLst>
            <a:ext uri="{FF2B5EF4-FFF2-40B4-BE49-F238E27FC236}">
              <a16:creationId xmlns:a16="http://schemas.microsoft.com/office/drawing/2014/main" xmlns="" id="{00000000-0008-0000-0300-000029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a:extLst>
            <a:ext uri="{FF2B5EF4-FFF2-40B4-BE49-F238E27FC236}">
              <a16:creationId xmlns:a16="http://schemas.microsoft.com/office/drawing/2014/main" xmlns="" id="{00000000-0008-0000-0300-00002A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a:extLst>
            <a:ext uri="{FF2B5EF4-FFF2-40B4-BE49-F238E27FC236}">
              <a16:creationId xmlns:a16="http://schemas.microsoft.com/office/drawing/2014/main" xmlns="" id="{00000000-0008-0000-0300-00002B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0" name="直線コネクタ 299">
          <a:extLst>
            <a:ext uri="{FF2B5EF4-FFF2-40B4-BE49-F238E27FC236}">
              <a16:creationId xmlns:a16="http://schemas.microsoft.com/office/drawing/2014/main" xmlns="" id="{00000000-0008-0000-0300-00002C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1" name="テキスト ボックス 300">
          <a:extLst>
            <a:ext uri="{FF2B5EF4-FFF2-40B4-BE49-F238E27FC236}">
              <a16:creationId xmlns:a16="http://schemas.microsoft.com/office/drawing/2014/main" xmlns="" id="{00000000-0008-0000-0300-00002D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2" name="直線コネクタ 301">
          <a:extLst>
            <a:ext uri="{FF2B5EF4-FFF2-40B4-BE49-F238E27FC236}">
              <a16:creationId xmlns:a16="http://schemas.microsoft.com/office/drawing/2014/main" xmlns="" id="{00000000-0008-0000-0300-00002E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3" name="テキスト ボックス 302">
          <a:extLst>
            <a:ext uri="{FF2B5EF4-FFF2-40B4-BE49-F238E27FC236}">
              <a16:creationId xmlns:a16="http://schemas.microsoft.com/office/drawing/2014/main" xmlns="" id="{00000000-0008-0000-0300-00002F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4" name="直線コネクタ 303">
          <a:extLst>
            <a:ext uri="{FF2B5EF4-FFF2-40B4-BE49-F238E27FC236}">
              <a16:creationId xmlns:a16="http://schemas.microsoft.com/office/drawing/2014/main" xmlns="" id="{00000000-0008-0000-0300-000030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5" name="テキスト ボックス 304">
          <a:extLst>
            <a:ext uri="{FF2B5EF4-FFF2-40B4-BE49-F238E27FC236}">
              <a16:creationId xmlns:a16="http://schemas.microsoft.com/office/drawing/2014/main" xmlns="" id="{00000000-0008-0000-0300-000031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6" name="直線コネクタ 305">
          <a:extLst>
            <a:ext uri="{FF2B5EF4-FFF2-40B4-BE49-F238E27FC236}">
              <a16:creationId xmlns:a16="http://schemas.microsoft.com/office/drawing/2014/main" xmlns="" id="{00000000-0008-0000-0300-000032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7" name="テキスト ボックス 306">
          <a:extLst>
            <a:ext uri="{FF2B5EF4-FFF2-40B4-BE49-F238E27FC236}">
              <a16:creationId xmlns:a16="http://schemas.microsoft.com/office/drawing/2014/main" xmlns="" id="{00000000-0008-0000-0300-000033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8" name="直線コネクタ 307">
          <a:extLst>
            <a:ext uri="{FF2B5EF4-FFF2-40B4-BE49-F238E27FC236}">
              <a16:creationId xmlns:a16="http://schemas.microsoft.com/office/drawing/2014/main" xmlns="" id="{00000000-0008-0000-0300-000034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9" name="テキスト ボックス 308">
          <a:extLst>
            <a:ext uri="{FF2B5EF4-FFF2-40B4-BE49-F238E27FC236}">
              <a16:creationId xmlns:a16="http://schemas.microsoft.com/office/drawing/2014/main" xmlns="" id="{00000000-0008-0000-0300-000035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a:extLst>
            <a:ext uri="{FF2B5EF4-FFF2-40B4-BE49-F238E27FC236}">
              <a16:creationId xmlns:a16="http://schemas.microsoft.com/office/drawing/2014/main" xmlns="" id="{00000000-0008-0000-0300-000036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a:extLst>
            <a:ext uri="{FF2B5EF4-FFF2-40B4-BE49-F238E27FC236}">
              <a16:creationId xmlns:a16="http://schemas.microsoft.com/office/drawing/2014/main" xmlns="" id="{00000000-0008-0000-0300-000037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a:extLst>
            <a:ext uri="{FF2B5EF4-FFF2-40B4-BE49-F238E27FC236}">
              <a16:creationId xmlns:a16="http://schemas.microsoft.com/office/drawing/2014/main" xmlns="" id="{00000000-0008-0000-0300-000038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33972</xdr:rowOff>
    </xdr:from>
    <xdr:to>
      <xdr:col>81</xdr:col>
      <xdr:colOff>44450</xdr:colOff>
      <xdr:row>67</xdr:row>
      <xdr:rowOff>27729</xdr:rowOff>
    </xdr:to>
    <xdr:cxnSp macro="">
      <xdr:nvCxnSpPr>
        <xdr:cNvPr id="313" name="直線コネクタ 312">
          <a:extLst>
            <a:ext uri="{FF2B5EF4-FFF2-40B4-BE49-F238E27FC236}">
              <a16:creationId xmlns:a16="http://schemas.microsoft.com/office/drawing/2014/main" xmlns="" id="{00000000-0008-0000-0300-000039010000}"/>
            </a:ext>
          </a:extLst>
        </xdr:cNvPr>
        <xdr:cNvCxnSpPr/>
      </xdr:nvCxnSpPr>
      <xdr:spPr>
        <a:xfrm flipV="1">
          <a:off x="17018000" y="10149522"/>
          <a:ext cx="0" cy="13653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171256</xdr:rowOff>
    </xdr:from>
    <xdr:ext cx="762000" cy="259045"/>
    <xdr:sp macro="" textlink="">
      <xdr:nvSpPr>
        <xdr:cNvPr id="314" name="定員管理の状況最小値テキスト">
          <a:extLst>
            <a:ext uri="{FF2B5EF4-FFF2-40B4-BE49-F238E27FC236}">
              <a16:creationId xmlns:a16="http://schemas.microsoft.com/office/drawing/2014/main" xmlns="" id="{00000000-0008-0000-0300-00003A010000}"/>
            </a:ext>
          </a:extLst>
        </xdr:cNvPr>
        <xdr:cNvSpPr txBox="1"/>
      </xdr:nvSpPr>
      <xdr:spPr>
        <a:xfrm>
          <a:off x="17106900" y="11486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27729</xdr:rowOff>
    </xdr:from>
    <xdr:to>
      <xdr:col>81</xdr:col>
      <xdr:colOff>133350</xdr:colOff>
      <xdr:row>67</xdr:row>
      <xdr:rowOff>27729</xdr:rowOff>
    </xdr:to>
    <xdr:cxnSp macro="">
      <xdr:nvCxnSpPr>
        <xdr:cNvPr id="315" name="直線コネクタ 314">
          <a:extLst>
            <a:ext uri="{FF2B5EF4-FFF2-40B4-BE49-F238E27FC236}">
              <a16:creationId xmlns:a16="http://schemas.microsoft.com/office/drawing/2014/main" xmlns="" id="{00000000-0008-0000-0300-00003B010000}"/>
            </a:ext>
          </a:extLst>
        </xdr:cNvPr>
        <xdr:cNvCxnSpPr/>
      </xdr:nvCxnSpPr>
      <xdr:spPr>
        <a:xfrm>
          <a:off x="16929100" y="115148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120349</xdr:rowOff>
    </xdr:from>
    <xdr:ext cx="762000" cy="259045"/>
    <xdr:sp macro="" textlink="">
      <xdr:nvSpPr>
        <xdr:cNvPr id="316" name="定員管理の状況最大値テキスト">
          <a:extLst>
            <a:ext uri="{FF2B5EF4-FFF2-40B4-BE49-F238E27FC236}">
              <a16:creationId xmlns:a16="http://schemas.microsoft.com/office/drawing/2014/main" xmlns="" id="{00000000-0008-0000-0300-00003C010000}"/>
            </a:ext>
          </a:extLst>
        </xdr:cNvPr>
        <xdr:cNvSpPr txBox="1"/>
      </xdr:nvSpPr>
      <xdr:spPr>
        <a:xfrm>
          <a:off x="17106900" y="9892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33972</xdr:rowOff>
    </xdr:from>
    <xdr:to>
      <xdr:col>81</xdr:col>
      <xdr:colOff>133350</xdr:colOff>
      <xdr:row>59</xdr:row>
      <xdr:rowOff>33972</xdr:rowOff>
    </xdr:to>
    <xdr:cxnSp macro="">
      <xdr:nvCxnSpPr>
        <xdr:cNvPr id="317" name="直線コネクタ 316">
          <a:extLst>
            <a:ext uri="{FF2B5EF4-FFF2-40B4-BE49-F238E27FC236}">
              <a16:creationId xmlns:a16="http://schemas.microsoft.com/office/drawing/2014/main" xmlns="" id="{00000000-0008-0000-0300-00003D010000}"/>
            </a:ext>
          </a:extLst>
        </xdr:cNvPr>
        <xdr:cNvCxnSpPr/>
      </xdr:nvCxnSpPr>
      <xdr:spPr>
        <a:xfrm>
          <a:off x="16929100" y="101495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3281</xdr:rowOff>
    </xdr:from>
    <xdr:to>
      <xdr:col>81</xdr:col>
      <xdr:colOff>44450</xdr:colOff>
      <xdr:row>60</xdr:row>
      <xdr:rowOff>17356</xdr:rowOff>
    </xdr:to>
    <xdr:cxnSp macro="">
      <xdr:nvCxnSpPr>
        <xdr:cNvPr id="318" name="直線コネクタ 317">
          <a:extLst>
            <a:ext uri="{FF2B5EF4-FFF2-40B4-BE49-F238E27FC236}">
              <a16:creationId xmlns:a16="http://schemas.microsoft.com/office/drawing/2014/main" xmlns="" id="{00000000-0008-0000-0300-00003E010000}"/>
            </a:ext>
          </a:extLst>
        </xdr:cNvPr>
        <xdr:cNvCxnSpPr/>
      </xdr:nvCxnSpPr>
      <xdr:spPr>
        <a:xfrm flipV="1">
          <a:off x="16179800" y="10290281"/>
          <a:ext cx="838200" cy="14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121090</xdr:rowOff>
    </xdr:from>
    <xdr:ext cx="762000" cy="259045"/>
    <xdr:sp macro="" textlink="">
      <xdr:nvSpPr>
        <xdr:cNvPr id="319" name="定員管理の状況平均値テキスト">
          <a:extLst>
            <a:ext uri="{FF2B5EF4-FFF2-40B4-BE49-F238E27FC236}">
              <a16:creationId xmlns:a16="http://schemas.microsoft.com/office/drawing/2014/main" xmlns="" id="{00000000-0008-0000-0300-00003F010000}"/>
            </a:ext>
          </a:extLst>
        </xdr:cNvPr>
        <xdr:cNvSpPr txBox="1"/>
      </xdr:nvSpPr>
      <xdr:spPr>
        <a:xfrm>
          <a:off x="17106900" y="105795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149013</xdr:rowOff>
    </xdr:from>
    <xdr:to>
      <xdr:col>81</xdr:col>
      <xdr:colOff>95250</xdr:colOff>
      <xdr:row>62</xdr:row>
      <xdr:rowOff>79163</xdr:rowOff>
    </xdr:to>
    <xdr:sp macro="" textlink="">
      <xdr:nvSpPr>
        <xdr:cNvPr id="320" name="フローチャート: 判断 319">
          <a:extLst>
            <a:ext uri="{FF2B5EF4-FFF2-40B4-BE49-F238E27FC236}">
              <a16:creationId xmlns:a16="http://schemas.microsoft.com/office/drawing/2014/main" xmlns="" id="{00000000-0008-0000-0300-000040010000}"/>
            </a:ext>
          </a:extLst>
        </xdr:cNvPr>
        <xdr:cNvSpPr/>
      </xdr:nvSpPr>
      <xdr:spPr>
        <a:xfrm>
          <a:off x="169672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17356</xdr:rowOff>
    </xdr:from>
    <xdr:to>
      <xdr:col>77</xdr:col>
      <xdr:colOff>44450</xdr:colOff>
      <xdr:row>60</xdr:row>
      <xdr:rowOff>35454</xdr:rowOff>
    </xdr:to>
    <xdr:cxnSp macro="">
      <xdr:nvCxnSpPr>
        <xdr:cNvPr id="321" name="直線コネクタ 320">
          <a:extLst>
            <a:ext uri="{FF2B5EF4-FFF2-40B4-BE49-F238E27FC236}">
              <a16:creationId xmlns:a16="http://schemas.microsoft.com/office/drawing/2014/main" xmlns="" id="{00000000-0008-0000-0300-000041010000}"/>
            </a:ext>
          </a:extLst>
        </xdr:cNvPr>
        <xdr:cNvCxnSpPr/>
      </xdr:nvCxnSpPr>
      <xdr:spPr>
        <a:xfrm flipV="1">
          <a:off x="15290800" y="10304356"/>
          <a:ext cx="8890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134938</xdr:rowOff>
    </xdr:from>
    <xdr:to>
      <xdr:col>77</xdr:col>
      <xdr:colOff>95250</xdr:colOff>
      <xdr:row>62</xdr:row>
      <xdr:rowOff>65088</xdr:rowOff>
    </xdr:to>
    <xdr:sp macro="" textlink="">
      <xdr:nvSpPr>
        <xdr:cNvPr id="322" name="フローチャート: 判断 321">
          <a:extLst>
            <a:ext uri="{FF2B5EF4-FFF2-40B4-BE49-F238E27FC236}">
              <a16:creationId xmlns:a16="http://schemas.microsoft.com/office/drawing/2014/main" xmlns="" id="{00000000-0008-0000-0300-000042010000}"/>
            </a:ext>
          </a:extLst>
        </xdr:cNvPr>
        <xdr:cNvSpPr/>
      </xdr:nvSpPr>
      <xdr:spPr>
        <a:xfrm>
          <a:off x="16129000" y="1059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49865</xdr:rowOff>
    </xdr:from>
    <xdr:ext cx="736600" cy="259045"/>
    <xdr:sp macro="" textlink="">
      <xdr:nvSpPr>
        <xdr:cNvPr id="323" name="テキスト ボックス 322">
          <a:extLst>
            <a:ext uri="{FF2B5EF4-FFF2-40B4-BE49-F238E27FC236}">
              <a16:creationId xmlns:a16="http://schemas.microsoft.com/office/drawing/2014/main" xmlns="" id="{00000000-0008-0000-0300-000043010000}"/>
            </a:ext>
          </a:extLst>
        </xdr:cNvPr>
        <xdr:cNvSpPr txBox="1"/>
      </xdr:nvSpPr>
      <xdr:spPr>
        <a:xfrm>
          <a:off x="15798800" y="106797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5292</xdr:rowOff>
    </xdr:from>
    <xdr:to>
      <xdr:col>72</xdr:col>
      <xdr:colOff>203200</xdr:colOff>
      <xdr:row>60</xdr:row>
      <xdr:rowOff>35454</xdr:rowOff>
    </xdr:to>
    <xdr:cxnSp macro="">
      <xdr:nvCxnSpPr>
        <xdr:cNvPr id="324" name="直線コネクタ 323">
          <a:extLst>
            <a:ext uri="{FF2B5EF4-FFF2-40B4-BE49-F238E27FC236}">
              <a16:creationId xmlns:a16="http://schemas.microsoft.com/office/drawing/2014/main" xmlns="" id="{00000000-0008-0000-0300-000044010000}"/>
            </a:ext>
          </a:extLst>
        </xdr:cNvPr>
        <xdr:cNvCxnSpPr/>
      </xdr:nvCxnSpPr>
      <xdr:spPr>
        <a:xfrm>
          <a:off x="14401800" y="10292292"/>
          <a:ext cx="889000" cy="3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128905</xdr:rowOff>
    </xdr:from>
    <xdr:to>
      <xdr:col>73</xdr:col>
      <xdr:colOff>44450</xdr:colOff>
      <xdr:row>62</xdr:row>
      <xdr:rowOff>59055</xdr:rowOff>
    </xdr:to>
    <xdr:sp macro="" textlink="">
      <xdr:nvSpPr>
        <xdr:cNvPr id="325" name="フローチャート: 判断 324">
          <a:extLst>
            <a:ext uri="{FF2B5EF4-FFF2-40B4-BE49-F238E27FC236}">
              <a16:creationId xmlns:a16="http://schemas.microsoft.com/office/drawing/2014/main" xmlns="" id="{00000000-0008-0000-0300-000045010000}"/>
            </a:ext>
          </a:extLst>
        </xdr:cNvPr>
        <xdr:cNvSpPr/>
      </xdr:nvSpPr>
      <xdr:spPr>
        <a:xfrm>
          <a:off x="15240000" y="10587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43832</xdr:rowOff>
    </xdr:from>
    <xdr:ext cx="762000" cy="259045"/>
    <xdr:sp macro="" textlink="">
      <xdr:nvSpPr>
        <xdr:cNvPr id="326" name="テキスト ボックス 325">
          <a:extLst>
            <a:ext uri="{FF2B5EF4-FFF2-40B4-BE49-F238E27FC236}">
              <a16:creationId xmlns:a16="http://schemas.microsoft.com/office/drawing/2014/main" xmlns="" id="{00000000-0008-0000-0300-000046010000}"/>
            </a:ext>
          </a:extLst>
        </xdr:cNvPr>
        <xdr:cNvSpPr txBox="1"/>
      </xdr:nvSpPr>
      <xdr:spPr>
        <a:xfrm>
          <a:off x="14909800" y="10673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158644</xdr:rowOff>
    </xdr:from>
    <xdr:to>
      <xdr:col>68</xdr:col>
      <xdr:colOff>152400</xdr:colOff>
      <xdr:row>60</xdr:row>
      <xdr:rowOff>5292</xdr:rowOff>
    </xdr:to>
    <xdr:cxnSp macro="">
      <xdr:nvCxnSpPr>
        <xdr:cNvPr id="327" name="直線コネクタ 326">
          <a:extLst>
            <a:ext uri="{FF2B5EF4-FFF2-40B4-BE49-F238E27FC236}">
              <a16:creationId xmlns:a16="http://schemas.microsoft.com/office/drawing/2014/main" xmlns="" id="{00000000-0008-0000-0300-000047010000}"/>
            </a:ext>
          </a:extLst>
        </xdr:cNvPr>
        <xdr:cNvCxnSpPr/>
      </xdr:nvCxnSpPr>
      <xdr:spPr>
        <a:xfrm>
          <a:off x="13512800" y="10274194"/>
          <a:ext cx="8890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104775</xdr:rowOff>
    </xdr:from>
    <xdr:to>
      <xdr:col>68</xdr:col>
      <xdr:colOff>203200</xdr:colOff>
      <xdr:row>62</xdr:row>
      <xdr:rowOff>34925</xdr:rowOff>
    </xdr:to>
    <xdr:sp macro="" textlink="">
      <xdr:nvSpPr>
        <xdr:cNvPr id="328" name="フローチャート: 判断 327">
          <a:extLst>
            <a:ext uri="{FF2B5EF4-FFF2-40B4-BE49-F238E27FC236}">
              <a16:creationId xmlns:a16="http://schemas.microsoft.com/office/drawing/2014/main" xmlns="" id="{00000000-0008-0000-0300-000048010000}"/>
            </a:ext>
          </a:extLst>
        </xdr:cNvPr>
        <xdr:cNvSpPr/>
      </xdr:nvSpPr>
      <xdr:spPr>
        <a:xfrm>
          <a:off x="14351000" y="1056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19702</xdr:rowOff>
    </xdr:from>
    <xdr:ext cx="762000" cy="259045"/>
    <xdr:sp macro="" textlink="">
      <xdr:nvSpPr>
        <xdr:cNvPr id="329" name="テキスト ボックス 328">
          <a:extLst>
            <a:ext uri="{FF2B5EF4-FFF2-40B4-BE49-F238E27FC236}">
              <a16:creationId xmlns:a16="http://schemas.microsoft.com/office/drawing/2014/main" xmlns="" id="{00000000-0008-0000-0300-000049010000}"/>
            </a:ext>
          </a:extLst>
        </xdr:cNvPr>
        <xdr:cNvSpPr txBox="1"/>
      </xdr:nvSpPr>
      <xdr:spPr>
        <a:xfrm>
          <a:off x="14020800" y="10649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21802</xdr:rowOff>
    </xdr:from>
    <xdr:to>
      <xdr:col>64</xdr:col>
      <xdr:colOff>152400</xdr:colOff>
      <xdr:row>62</xdr:row>
      <xdr:rowOff>123402</xdr:rowOff>
    </xdr:to>
    <xdr:sp macro="" textlink="">
      <xdr:nvSpPr>
        <xdr:cNvPr id="330" name="フローチャート: 判断 329">
          <a:extLst>
            <a:ext uri="{FF2B5EF4-FFF2-40B4-BE49-F238E27FC236}">
              <a16:creationId xmlns:a16="http://schemas.microsoft.com/office/drawing/2014/main" xmlns="" id="{00000000-0008-0000-0300-00004A010000}"/>
            </a:ext>
          </a:extLst>
        </xdr:cNvPr>
        <xdr:cNvSpPr/>
      </xdr:nvSpPr>
      <xdr:spPr>
        <a:xfrm>
          <a:off x="13462000" y="10651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108179</xdr:rowOff>
    </xdr:from>
    <xdr:ext cx="762000" cy="259045"/>
    <xdr:sp macro="" textlink="">
      <xdr:nvSpPr>
        <xdr:cNvPr id="331" name="テキスト ボックス 330">
          <a:extLst>
            <a:ext uri="{FF2B5EF4-FFF2-40B4-BE49-F238E27FC236}">
              <a16:creationId xmlns:a16="http://schemas.microsoft.com/office/drawing/2014/main" xmlns="" id="{00000000-0008-0000-0300-00004B010000}"/>
            </a:ext>
          </a:extLst>
        </xdr:cNvPr>
        <xdr:cNvSpPr txBox="1"/>
      </xdr:nvSpPr>
      <xdr:spPr>
        <a:xfrm>
          <a:off x="13131800" y="107380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xmlns="" id="{00000000-0008-0000-0300-00004C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xmlns="" id="{00000000-0008-0000-0300-00004D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xmlns="" id="{00000000-0008-0000-0300-00004E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xmlns="" id="{00000000-0008-0000-0300-00004F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xmlns="" id="{00000000-0008-0000-0300-000050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123931</xdr:rowOff>
    </xdr:from>
    <xdr:to>
      <xdr:col>81</xdr:col>
      <xdr:colOff>95250</xdr:colOff>
      <xdr:row>60</xdr:row>
      <xdr:rowOff>54081</xdr:rowOff>
    </xdr:to>
    <xdr:sp macro="" textlink="">
      <xdr:nvSpPr>
        <xdr:cNvPr id="337" name="楕円 336">
          <a:extLst>
            <a:ext uri="{FF2B5EF4-FFF2-40B4-BE49-F238E27FC236}">
              <a16:creationId xmlns:a16="http://schemas.microsoft.com/office/drawing/2014/main" xmlns="" id="{00000000-0008-0000-0300-000051010000}"/>
            </a:ext>
          </a:extLst>
        </xdr:cNvPr>
        <xdr:cNvSpPr/>
      </xdr:nvSpPr>
      <xdr:spPr>
        <a:xfrm>
          <a:off x="16967200" y="10239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140458</xdr:rowOff>
    </xdr:from>
    <xdr:ext cx="762000" cy="259045"/>
    <xdr:sp macro="" textlink="">
      <xdr:nvSpPr>
        <xdr:cNvPr id="338" name="定員管理の状況該当値テキスト">
          <a:extLst>
            <a:ext uri="{FF2B5EF4-FFF2-40B4-BE49-F238E27FC236}">
              <a16:creationId xmlns:a16="http://schemas.microsoft.com/office/drawing/2014/main" xmlns="" id="{00000000-0008-0000-0300-000052010000}"/>
            </a:ext>
          </a:extLst>
        </xdr:cNvPr>
        <xdr:cNvSpPr txBox="1"/>
      </xdr:nvSpPr>
      <xdr:spPr>
        <a:xfrm>
          <a:off x="17106900" y="10084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138006</xdr:rowOff>
    </xdr:from>
    <xdr:to>
      <xdr:col>77</xdr:col>
      <xdr:colOff>95250</xdr:colOff>
      <xdr:row>60</xdr:row>
      <xdr:rowOff>68156</xdr:rowOff>
    </xdr:to>
    <xdr:sp macro="" textlink="">
      <xdr:nvSpPr>
        <xdr:cNvPr id="339" name="楕円 338">
          <a:extLst>
            <a:ext uri="{FF2B5EF4-FFF2-40B4-BE49-F238E27FC236}">
              <a16:creationId xmlns:a16="http://schemas.microsoft.com/office/drawing/2014/main" xmlns="" id="{00000000-0008-0000-0300-000053010000}"/>
            </a:ext>
          </a:extLst>
        </xdr:cNvPr>
        <xdr:cNvSpPr/>
      </xdr:nvSpPr>
      <xdr:spPr>
        <a:xfrm>
          <a:off x="16129000" y="1025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78333</xdr:rowOff>
    </xdr:from>
    <xdr:ext cx="736600" cy="259045"/>
    <xdr:sp macro="" textlink="">
      <xdr:nvSpPr>
        <xdr:cNvPr id="340" name="テキスト ボックス 339">
          <a:extLst>
            <a:ext uri="{FF2B5EF4-FFF2-40B4-BE49-F238E27FC236}">
              <a16:creationId xmlns:a16="http://schemas.microsoft.com/office/drawing/2014/main" xmlns="" id="{00000000-0008-0000-0300-000054010000}"/>
            </a:ext>
          </a:extLst>
        </xdr:cNvPr>
        <xdr:cNvSpPr txBox="1"/>
      </xdr:nvSpPr>
      <xdr:spPr>
        <a:xfrm>
          <a:off x="15798800" y="100224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156104</xdr:rowOff>
    </xdr:from>
    <xdr:to>
      <xdr:col>73</xdr:col>
      <xdr:colOff>44450</xdr:colOff>
      <xdr:row>60</xdr:row>
      <xdr:rowOff>86254</xdr:rowOff>
    </xdr:to>
    <xdr:sp macro="" textlink="">
      <xdr:nvSpPr>
        <xdr:cNvPr id="341" name="楕円 340">
          <a:extLst>
            <a:ext uri="{FF2B5EF4-FFF2-40B4-BE49-F238E27FC236}">
              <a16:creationId xmlns:a16="http://schemas.microsoft.com/office/drawing/2014/main" xmlns="" id="{00000000-0008-0000-0300-000055010000}"/>
            </a:ext>
          </a:extLst>
        </xdr:cNvPr>
        <xdr:cNvSpPr/>
      </xdr:nvSpPr>
      <xdr:spPr>
        <a:xfrm>
          <a:off x="15240000" y="10271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96431</xdr:rowOff>
    </xdr:from>
    <xdr:ext cx="762000" cy="259045"/>
    <xdr:sp macro="" textlink="">
      <xdr:nvSpPr>
        <xdr:cNvPr id="342" name="テキスト ボックス 341">
          <a:extLst>
            <a:ext uri="{FF2B5EF4-FFF2-40B4-BE49-F238E27FC236}">
              <a16:creationId xmlns:a16="http://schemas.microsoft.com/office/drawing/2014/main" xmlns="" id="{00000000-0008-0000-0300-000056010000}"/>
            </a:ext>
          </a:extLst>
        </xdr:cNvPr>
        <xdr:cNvSpPr txBox="1"/>
      </xdr:nvSpPr>
      <xdr:spPr>
        <a:xfrm>
          <a:off x="14909800" y="10040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125942</xdr:rowOff>
    </xdr:from>
    <xdr:to>
      <xdr:col>68</xdr:col>
      <xdr:colOff>203200</xdr:colOff>
      <xdr:row>60</xdr:row>
      <xdr:rowOff>56092</xdr:rowOff>
    </xdr:to>
    <xdr:sp macro="" textlink="">
      <xdr:nvSpPr>
        <xdr:cNvPr id="343" name="楕円 342">
          <a:extLst>
            <a:ext uri="{FF2B5EF4-FFF2-40B4-BE49-F238E27FC236}">
              <a16:creationId xmlns:a16="http://schemas.microsoft.com/office/drawing/2014/main" xmlns="" id="{00000000-0008-0000-0300-000057010000}"/>
            </a:ext>
          </a:extLst>
        </xdr:cNvPr>
        <xdr:cNvSpPr/>
      </xdr:nvSpPr>
      <xdr:spPr>
        <a:xfrm>
          <a:off x="14351000" y="10241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66269</xdr:rowOff>
    </xdr:from>
    <xdr:ext cx="762000" cy="259045"/>
    <xdr:sp macro="" textlink="">
      <xdr:nvSpPr>
        <xdr:cNvPr id="344" name="テキスト ボックス 343">
          <a:extLst>
            <a:ext uri="{FF2B5EF4-FFF2-40B4-BE49-F238E27FC236}">
              <a16:creationId xmlns:a16="http://schemas.microsoft.com/office/drawing/2014/main" xmlns="" id="{00000000-0008-0000-0300-000058010000}"/>
            </a:ext>
          </a:extLst>
        </xdr:cNvPr>
        <xdr:cNvSpPr txBox="1"/>
      </xdr:nvSpPr>
      <xdr:spPr>
        <a:xfrm>
          <a:off x="14020800" y="10010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107844</xdr:rowOff>
    </xdr:from>
    <xdr:to>
      <xdr:col>64</xdr:col>
      <xdr:colOff>152400</xdr:colOff>
      <xdr:row>60</xdr:row>
      <xdr:rowOff>37994</xdr:rowOff>
    </xdr:to>
    <xdr:sp macro="" textlink="">
      <xdr:nvSpPr>
        <xdr:cNvPr id="345" name="楕円 344">
          <a:extLst>
            <a:ext uri="{FF2B5EF4-FFF2-40B4-BE49-F238E27FC236}">
              <a16:creationId xmlns:a16="http://schemas.microsoft.com/office/drawing/2014/main" xmlns="" id="{00000000-0008-0000-0300-000059010000}"/>
            </a:ext>
          </a:extLst>
        </xdr:cNvPr>
        <xdr:cNvSpPr/>
      </xdr:nvSpPr>
      <xdr:spPr>
        <a:xfrm>
          <a:off x="13462000" y="10223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48171</xdr:rowOff>
    </xdr:from>
    <xdr:ext cx="762000" cy="259045"/>
    <xdr:sp macro="" textlink="">
      <xdr:nvSpPr>
        <xdr:cNvPr id="346" name="テキスト ボックス 345">
          <a:extLst>
            <a:ext uri="{FF2B5EF4-FFF2-40B4-BE49-F238E27FC236}">
              <a16:creationId xmlns:a16="http://schemas.microsoft.com/office/drawing/2014/main" xmlns="" id="{00000000-0008-0000-0300-00005A010000}"/>
            </a:ext>
          </a:extLst>
        </xdr:cNvPr>
        <xdr:cNvSpPr txBox="1"/>
      </xdr:nvSpPr>
      <xdr:spPr>
        <a:xfrm>
          <a:off x="13131800" y="9992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a:extLst>
            <a:ext uri="{FF2B5EF4-FFF2-40B4-BE49-F238E27FC236}">
              <a16:creationId xmlns:a16="http://schemas.microsoft.com/office/drawing/2014/main" xmlns="" id="{00000000-0008-0000-0300-00005B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a:extLst>
            <a:ext uri="{FF2B5EF4-FFF2-40B4-BE49-F238E27FC236}">
              <a16:creationId xmlns:a16="http://schemas.microsoft.com/office/drawing/2014/main" xmlns="" id="{00000000-0008-0000-0300-00005C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a:extLst>
            <a:ext uri="{FF2B5EF4-FFF2-40B4-BE49-F238E27FC236}">
              <a16:creationId xmlns:a16="http://schemas.microsoft.com/office/drawing/2014/main" xmlns="" id="{00000000-0008-0000-0300-00005D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a:extLst>
            <a:ext uri="{FF2B5EF4-FFF2-40B4-BE49-F238E27FC236}">
              <a16:creationId xmlns:a16="http://schemas.microsoft.com/office/drawing/2014/main" xmlns="" id="{00000000-0008-0000-0300-00005E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a:extLst>
            <a:ext uri="{FF2B5EF4-FFF2-40B4-BE49-F238E27FC236}">
              <a16:creationId xmlns:a16="http://schemas.microsoft.com/office/drawing/2014/main" xmlns="" id="{00000000-0008-0000-0300-00005F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a:extLst>
            <a:ext uri="{FF2B5EF4-FFF2-40B4-BE49-F238E27FC236}">
              <a16:creationId xmlns:a16="http://schemas.microsoft.com/office/drawing/2014/main" xmlns="" id="{00000000-0008-0000-0300-000060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a:extLst>
            <a:ext uri="{FF2B5EF4-FFF2-40B4-BE49-F238E27FC236}">
              <a16:creationId xmlns:a16="http://schemas.microsoft.com/office/drawing/2014/main" xmlns="" id="{00000000-0008-0000-0300-000061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a:extLst>
            <a:ext uri="{FF2B5EF4-FFF2-40B4-BE49-F238E27FC236}">
              <a16:creationId xmlns:a16="http://schemas.microsoft.com/office/drawing/2014/main" xmlns="" id="{00000000-0008-0000-0300-000062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a:extLst>
            <a:ext uri="{FF2B5EF4-FFF2-40B4-BE49-F238E27FC236}">
              <a16:creationId xmlns:a16="http://schemas.microsoft.com/office/drawing/2014/main" xmlns="" id="{00000000-0008-0000-0300-000063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a:extLst>
            <a:ext uri="{FF2B5EF4-FFF2-40B4-BE49-F238E27FC236}">
              <a16:creationId xmlns:a16="http://schemas.microsoft.com/office/drawing/2014/main" xmlns="" id="{00000000-0008-0000-0300-000064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a:extLst>
            <a:ext uri="{FF2B5EF4-FFF2-40B4-BE49-F238E27FC236}">
              <a16:creationId xmlns:a16="http://schemas.microsoft.com/office/drawing/2014/main" xmlns="" id="{00000000-0008-0000-0300-000065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a:extLst>
            <a:ext uri="{FF2B5EF4-FFF2-40B4-BE49-F238E27FC236}">
              <a16:creationId xmlns:a16="http://schemas.microsoft.com/office/drawing/2014/main" xmlns="" id="{00000000-0008-0000-0300-000066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a:extLst>
            <a:ext uri="{FF2B5EF4-FFF2-40B4-BE49-F238E27FC236}">
              <a16:creationId xmlns:a16="http://schemas.microsoft.com/office/drawing/2014/main" xmlns="" id="{00000000-0008-0000-0300-000067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実質公債費比率は、平成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年度から</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ポイント改善し、類似団体、全国平均を下回る結果となった。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主な要因としては、市債の借入額を元金償還額以下とするなどの市債抑制を図り、市債残高の削減に取り組んできたことが挙げられる。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今後も引き続き、中長期的な視点に立って、借入と償還のバランスを考えた財政運営を行うことで、比率の低下に努めていく。</a:t>
          </a:r>
        </a:p>
      </xdr:txBody>
    </xdr:sp>
    <xdr:clientData/>
  </xdr:twoCellAnchor>
  <xdr:oneCellAnchor>
    <xdr:from>
      <xdr:col>61</xdr:col>
      <xdr:colOff>6350</xdr:colOff>
      <xdr:row>32</xdr:row>
      <xdr:rowOff>101600</xdr:rowOff>
    </xdr:from>
    <xdr:ext cx="298543" cy="225703"/>
    <xdr:sp macro="" textlink="">
      <xdr:nvSpPr>
        <xdr:cNvPr id="360" name="テキスト ボックス 359">
          <a:extLst>
            <a:ext uri="{FF2B5EF4-FFF2-40B4-BE49-F238E27FC236}">
              <a16:creationId xmlns:a16="http://schemas.microsoft.com/office/drawing/2014/main" xmlns="" id="{00000000-0008-0000-0300-000068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a:extLst>
            <a:ext uri="{FF2B5EF4-FFF2-40B4-BE49-F238E27FC236}">
              <a16:creationId xmlns:a16="http://schemas.microsoft.com/office/drawing/2014/main" xmlns="" id="{00000000-0008-0000-0300-000069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a:extLst>
            <a:ext uri="{FF2B5EF4-FFF2-40B4-BE49-F238E27FC236}">
              <a16:creationId xmlns:a16="http://schemas.microsoft.com/office/drawing/2014/main" xmlns="" id="{00000000-0008-0000-0300-00006A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3" name="直線コネクタ 362">
          <a:extLst>
            <a:ext uri="{FF2B5EF4-FFF2-40B4-BE49-F238E27FC236}">
              <a16:creationId xmlns:a16="http://schemas.microsoft.com/office/drawing/2014/main" xmlns="" id="{00000000-0008-0000-0300-00006B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4" name="テキスト ボックス 363">
          <a:extLst>
            <a:ext uri="{FF2B5EF4-FFF2-40B4-BE49-F238E27FC236}">
              <a16:creationId xmlns:a16="http://schemas.microsoft.com/office/drawing/2014/main" xmlns="" id="{00000000-0008-0000-0300-00006C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5" name="直線コネクタ 364">
          <a:extLst>
            <a:ext uri="{FF2B5EF4-FFF2-40B4-BE49-F238E27FC236}">
              <a16:creationId xmlns:a16="http://schemas.microsoft.com/office/drawing/2014/main" xmlns="" id="{00000000-0008-0000-0300-00006D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6" name="テキスト ボックス 365">
          <a:extLst>
            <a:ext uri="{FF2B5EF4-FFF2-40B4-BE49-F238E27FC236}">
              <a16:creationId xmlns:a16="http://schemas.microsoft.com/office/drawing/2014/main" xmlns="" id="{00000000-0008-0000-0300-00006E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7" name="直線コネクタ 366">
          <a:extLst>
            <a:ext uri="{FF2B5EF4-FFF2-40B4-BE49-F238E27FC236}">
              <a16:creationId xmlns:a16="http://schemas.microsoft.com/office/drawing/2014/main" xmlns="" id="{00000000-0008-0000-0300-00006F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68" name="テキスト ボックス 367">
          <a:extLst>
            <a:ext uri="{FF2B5EF4-FFF2-40B4-BE49-F238E27FC236}">
              <a16:creationId xmlns:a16="http://schemas.microsoft.com/office/drawing/2014/main" xmlns="" id="{00000000-0008-0000-0300-000070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69" name="直線コネクタ 368">
          <a:extLst>
            <a:ext uri="{FF2B5EF4-FFF2-40B4-BE49-F238E27FC236}">
              <a16:creationId xmlns:a16="http://schemas.microsoft.com/office/drawing/2014/main" xmlns="" id="{00000000-0008-0000-0300-000071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0" name="テキスト ボックス 369">
          <a:extLst>
            <a:ext uri="{FF2B5EF4-FFF2-40B4-BE49-F238E27FC236}">
              <a16:creationId xmlns:a16="http://schemas.microsoft.com/office/drawing/2014/main" xmlns="" id="{00000000-0008-0000-0300-000072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1" name="直線コネクタ 370">
          <a:extLst>
            <a:ext uri="{FF2B5EF4-FFF2-40B4-BE49-F238E27FC236}">
              <a16:creationId xmlns:a16="http://schemas.microsoft.com/office/drawing/2014/main" xmlns="" id="{00000000-0008-0000-0300-000073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2" name="テキスト ボックス 371">
          <a:extLst>
            <a:ext uri="{FF2B5EF4-FFF2-40B4-BE49-F238E27FC236}">
              <a16:creationId xmlns:a16="http://schemas.microsoft.com/office/drawing/2014/main" xmlns="" id="{00000000-0008-0000-0300-000074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3" name="直線コネクタ 372">
          <a:extLst>
            <a:ext uri="{FF2B5EF4-FFF2-40B4-BE49-F238E27FC236}">
              <a16:creationId xmlns:a16="http://schemas.microsoft.com/office/drawing/2014/main" xmlns="" id="{00000000-0008-0000-0300-000075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a16="http://schemas.microsoft.com/office/drawing/2014/main" xmlns="" id="{00000000-0008-0000-0300-000076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xmlns="" id="{00000000-0008-0000-0300-000077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123372</xdr:rowOff>
    </xdr:from>
    <xdr:to>
      <xdr:col>81</xdr:col>
      <xdr:colOff>44450</xdr:colOff>
      <xdr:row>44</xdr:row>
      <xdr:rowOff>61685</xdr:rowOff>
    </xdr:to>
    <xdr:cxnSp macro="">
      <xdr:nvCxnSpPr>
        <xdr:cNvPr id="376" name="直線コネクタ 375">
          <a:extLst>
            <a:ext uri="{FF2B5EF4-FFF2-40B4-BE49-F238E27FC236}">
              <a16:creationId xmlns:a16="http://schemas.microsoft.com/office/drawing/2014/main" xmlns="" id="{00000000-0008-0000-0300-000078010000}"/>
            </a:ext>
          </a:extLst>
        </xdr:cNvPr>
        <xdr:cNvCxnSpPr/>
      </xdr:nvCxnSpPr>
      <xdr:spPr>
        <a:xfrm flipV="1">
          <a:off x="17018000" y="6295572"/>
          <a:ext cx="0" cy="130991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33762</xdr:rowOff>
    </xdr:from>
    <xdr:ext cx="762000" cy="259045"/>
    <xdr:sp macro="" textlink="">
      <xdr:nvSpPr>
        <xdr:cNvPr id="377" name="公債費負担の状況最小値テキスト">
          <a:extLst>
            <a:ext uri="{FF2B5EF4-FFF2-40B4-BE49-F238E27FC236}">
              <a16:creationId xmlns:a16="http://schemas.microsoft.com/office/drawing/2014/main" xmlns="" id="{00000000-0008-0000-0300-000079010000}"/>
            </a:ext>
          </a:extLst>
        </xdr:cNvPr>
        <xdr:cNvSpPr txBox="1"/>
      </xdr:nvSpPr>
      <xdr:spPr>
        <a:xfrm>
          <a:off x="17106900" y="7577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61685</xdr:rowOff>
    </xdr:from>
    <xdr:to>
      <xdr:col>81</xdr:col>
      <xdr:colOff>133350</xdr:colOff>
      <xdr:row>44</xdr:row>
      <xdr:rowOff>61685</xdr:rowOff>
    </xdr:to>
    <xdr:cxnSp macro="">
      <xdr:nvCxnSpPr>
        <xdr:cNvPr id="378" name="直線コネクタ 377">
          <a:extLst>
            <a:ext uri="{FF2B5EF4-FFF2-40B4-BE49-F238E27FC236}">
              <a16:creationId xmlns:a16="http://schemas.microsoft.com/office/drawing/2014/main" xmlns="" id="{00000000-0008-0000-0300-00007A010000}"/>
            </a:ext>
          </a:extLst>
        </xdr:cNvPr>
        <xdr:cNvCxnSpPr/>
      </xdr:nvCxnSpPr>
      <xdr:spPr>
        <a:xfrm>
          <a:off x="16929100" y="7605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38299</xdr:rowOff>
    </xdr:from>
    <xdr:ext cx="762000" cy="259045"/>
    <xdr:sp macro="" textlink="">
      <xdr:nvSpPr>
        <xdr:cNvPr id="379" name="公債費負担の状況最大値テキスト">
          <a:extLst>
            <a:ext uri="{FF2B5EF4-FFF2-40B4-BE49-F238E27FC236}">
              <a16:creationId xmlns:a16="http://schemas.microsoft.com/office/drawing/2014/main" xmlns="" id="{00000000-0008-0000-0300-00007B010000}"/>
            </a:ext>
          </a:extLst>
        </xdr:cNvPr>
        <xdr:cNvSpPr txBox="1"/>
      </xdr:nvSpPr>
      <xdr:spPr>
        <a:xfrm>
          <a:off x="17106900" y="6039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123372</xdr:rowOff>
    </xdr:from>
    <xdr:to>
      <xdr:col>81</xdr:col>
      <xdr:colOff>133350</xdr:colOff>
      <xdr:row>36</xdr:row>
      <xdr:rowOff>123372</xdr:rowOff>
    </xdr:to>
    <xdr:cxnSp macro="">
      <xdr:nvCxnSpPr>
        <xdr:cNvPr id="380" name="直線コネクタ 379">
          <a:extLst>
            <a:ext uri="{FF2B5EF4-FFF2-40B4-BE49-F238E27FC236}">
              <a16:creationId xmlns:a16="http://schemas.microsoft.com/office/drawing/2014/main" xmlns="" id="{00000000-0008-0000-0300-00007C010000}"/>
            </a:ext>
          </a:extLst>
        </xdr:cNvPr>
        <xdr:cNvCxnSpPr/>
      </xdr:nvCxnSpPr>
      <xdr:spPr>
        <a:xfrm>
          <a:off x="16929100" y="6295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2903</xdr:rowOff>
    </xdr:from>
    <xdr:to>
      <xdr:col>81</xdr:col>
      <xdr:colOff>44450</xdr:colOff>
      <xdr:row>40</xdr:row>
      <xdr:rowOff>37374</xdr:rowOff>
    </xdr:to>
    <xdr:cxnSp macro="">
      <xdr:nvCxnSpPr>
        <xdr:cNvPr id="381" name="直線コネクタ 380">
          <a:extLst>
            <a:ext uri="{FF2B5EF4-FFF2-40B4-BE49-F238E27FC236}">
              <a16:creationId xmlns:a16="http://schemas.microsoft.com/office/drawing/2014/main" xmlns="" id="{00000000-0008-0000-0300-00007D010000}"/>
            </a:ext>
          </a:extLst>
        </xdr:cNvPr>
        <xdr:cNvCxnSpPr/>
      </xdr:nvCxnSpPr>
      <xdr:spPr>
        <a:xfrm flipV="1">
          <a:off x="16179800" y="6860903"/>
          <a:ext cx="8382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6911</xdr:rowOff>
    </xdr:from>
    <xdr:ext cx="762000" cy="259045"/>
    <xdr:sp macro="" textlink="">
      <xdr:nvSpPr>
        <xdr:cNvPr id="382" name="公債費負担の状況平均値テキスト">
          <a:extLst>
            <a:ext uri="{FF2B5EF4-FFF2-40B4-BE49-F238E27FC236}">
              <a16:creationId xmlns:a16="http://schemas.microsoft.com/office/drawing/2014/main" xmlns="" id="{00000000-0008-0000-0300-00007E010000}"/>
            </a:ext>
          </a:extLst>
        </xdr:cNvPr>
        <xdr:cNvSpPr txBox="1"/>
      </xdr:nvSpPr>
      <xdr:spPr>
        <a:xfrm>
          <a:off x="17106900" y="68649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34834</xdr:rowOff>
    </xdr:from>
    <xdr:to>
      <xdr:col>81</xdr:col>
      <xdr:colOff>95250</xdr:colOff>
      <xdr:row>40</xdr:row>
      <xdr:rowOff>136434</xdr:rowOff>
    </xdr:to>
    <xdr:sp macro="" textlink="">
      <xdr:nvSpPr>
        <xdr:cNvPr id="383" name="フローチャート: 判断 382">
          <a:extLst>
            <a:ext uri="{FF2B5EF4-FFF2-40B4-BE49-F238E27FC236}">
              <a16:creationId xmlns:a16="http://schemas.microsoft.com/office/drawing/2014/main" xmlns="" id="{00000000-0008-0000-0300-00007F010000}"/>
            </a:ext>
          </a:extLst>
        </xdr:cNvPr>
        <xdr:cNvSpPr/>
      </xdr:nvSpPr>
      <xdr:spPr>
        <a:xfrm>
          <a:off x="16967200" y="6892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37374</xdr:rowOff>
    </xdr:from>
    <xdr:to>
      <xdr:col>77</xdr:col>
      <xdr:colOff>44450</xdr:colOff>
      <xdr:row>40</xdr:row>
      <xdr:rowOff>51163</xdr:rowOff>
    </xdr:to>
    <xdr:cxnSp macro="">
      <xdr:nvCxnSpPr>
        <xdr:cNvPr id="384" name="直線コネクタ 383">
          <a:extLst>
            <a:ext uri="{FF2B5EF4-FFF2-40B4-BE49-F238E27FC236}">
              <a16:creationId xmlns:a16="http://schemas.microsoft.com/office/drawing/2014/main" xmlns="" id="{00000000-0008-0000-0300-000080010000}"/>
            </a:ext>
          </a:extLst>
        </xdr:cNvPr>
        <xdr:cNvCxnSpPr/>
      </xdr:nvCxnSpPr>
      <xdr:spPr>
        <a:xfrm flipV="1">
          <a:off x="15290800" y="6895374"/>
          <a:ext cx="8890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55517</xdr:rowOff>
    </xdr:from>
    <xdr:to>
      <xdr:col>77</xdr:col>
      <xdr:colOff>95250</xdr:colOff>
      <xdr:row>40</xdr:row>
      <xdr:rowOff>157117</xdr:rowOff>
    </xdr:to>
    <xdr:sp macro="" textlink="">
      <xdr:nvSpPr>
        <xdr:cNvPr id="385" name="フローチャート: 判断 384">
          <a:extLst>
            <a:ext uri="{FF2B5EF4-FFF2-40B4-BE49-F238E27FC236}">
              <a16:creationId xmlns:a16="http://schemas.microsoft.com/office/drawing/2014/main" xmlns="" id="{00000000-0008-0000-0300-000081010000}"/>
            </a:ext>
          </a:extLst>
        </xdr:cNvPr>
        <xdr:cNvSpPr/>
      </xdr:nvSpPr>
      <xdr:spPr>
        <a:xfrm>
          <a:off x="16129000" y="6913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141894</xdr:rowOff>
    </xdr:from>
    <xdr:ext cx="736600" cy="259045"/>
    <xdr:sp macro="" textlink="">
      <xdr:nvSpPr>
        <xdr:cNvPr id="386" name="テキスト ボックス 385">
          <a:extLst>
            <a:ext uri="{FF2B5EF4-FFF2-40B4-BE49-F238E27FC236}">
              <a16:creationId xmlns:a16="http://schemas.microsoft.com/office/drawing/2014/main" xmlns="" id="{00000000-0008-0000-0300-000082010000}"/>
            </a:ext>
          </a:extLst>
        </xdr:cNvPr>
        <xdr:cNvSpPr txBox="1"/>
      </xdr:nvSpPr>
      <xdr:spPr>
        <a:xfrm>
          <a:off x="15798800" y="69998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51163</xdr:rowOff>
    </xdr:from>
    <xdr:to>
      <xdr:col>72</xdr:col>
      <xdr:colOff>203200</xdr:colOff>
      <xdr:row>40</xdr:row>
      <xdr:rowOff>127000</xdr:rowOff>
    </xdr:to>
    <xdr:cxnSp macro="">
      <xdr:nvCxnSpPr>
        <xdr:cNvPr id="387" name="直線コネクタ 386">
          <a:extLst>
            <a:ext uri="{FF2B5EF4-FFF2-40B4-BE49-F238E27FC236}">
              <a16:creationId xmlns:a16="http://schemas.microsoft.com/office/drawing/2014/main" xmlns="" id="{00000000-0008-0000-0300-000083010000}"/>
            </a:ext>
          </a:extLst>
        </xdr:cNvPr>
        <xdr:cNvCxnSpPr/>
      </xdr:nvCxnSpPr>
      <xdr:spPr>
        <a:xfrm flipV="1">
          <a:off x="14401800" y="6909163"/>
          <a:ext cx="889000" cy="75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76200</xdr:rowOff>
    </xdr:from>
    <xdr:to>
      <xdr:col>73</xdr:col>
      <xdr:colOff>44450</xdr:colOff>
      <xdr:row>41</xdr:row>
      <xdr:rowOff>6350</xdr:rowOff>
    </xdr:to>
    <xdr:sp macro="" textlink="">
      <xdr:nvSpPr>
        <xdr:cNvPr id="388" name="フローチャート: 判断 387">
          <a:extLst>
            <a:ext uri="{FF2B5EF4-FFF2-40B4-BE49-F238E27FC236}">
              <a16:creationId xmlns:a16="http://schemas.microsoft.com/office/drawing/2014/main" xmlns="" id="{00000000-0008-0000-0300-000084010000}"/>
            </a:ext>
          </a:extLst>
        </xdr:cNvPr>
        <xdr:cNvSpPr/>
      </xdr:nvSpPr>
      <xdr:spPr>
        <a:xfrm>
          <a:off x="15240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162577</xdr:rowOff>
    </xdr:from>
    <xdr:ext cx="762000" cy="259045"/>
    <xdr:sp macro="" textlink="">
      <xdr:nvSpPr>
        <xdr:cNvPr id="389" name="テキスト ボックス 388">
          <a:extLst>
            <a:ext uri="{FF2B5EF4-FFF2-40B4-BE49-F238E27FC236}">
              <a16:creationId xmlns:a16="http://schemas.microsoft.com/office/drawing/2014/main" xmlns="" id="{00000000-0008-0000-0300-000085010000}"/>
            </a:ext>
          </a:extLst>
        </xdr:cNvPr>
        <xdr:cNvSpPr txBox="1"/>
      </xdr:nvSpPr>
      <xdr:spPr>
        <a:xfrm>
          <a:off x="14909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127000</xdr:rowOff>
    </xdr:from>
    <xdr:to>
      <xdr:col>68</xdr:col>
      <xdr:colOff>152400</xdr:colOff>
      <xdr:row>41</xdr:row>
      <xdr:rowOff>114119</xdr:rowOff>
    </xdr:to>
    <xdr:cxnSp macro="">
      <xdr:nvCxnSpPr>
        <xdr:cNvPr id="390" name="直線コネクタ 389">
          <a:extLst>
            <a:ext uri="{FF2B5EF4-FFF2-40B4-BE49-F238E27FC236}">
              <a16:creationId xmlns:a16="http://schemas.microsoft.com/office/drawing/2014/main" xmlns="" id="{00000000-0008-0000-0300-000086010000}"/>
            </a:ext>
          </a:extLst>
        </xdr:cNvPr>
        <xdr:cNvCxnSpPr/>
      </xdr:nvCxnSpPr>
      <xdr:spPr>
        <a:xfrm flipV="1">
          <a:off x="13512800" y="6985000"/>
          <a:ext cx="889000" cy="158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96883</xdr:rowOff>
    </xdr:from>
    <xdr:to>
      <xdr:col>68</xdr:col>
      <xdr:colOff>203200</xdr:colOff>
      <xdr:row>41</xdr:row>
      <xdr:rowOff>27033</xdr:rowOff>
    </xdr:to>
    <xdr:sp macro="" textlink="">
      <xdr:nvSpPr>
        <xdr:cNvPr id="391" name="フローチャート: 判断 390">
          <a:extLst>
            <a:ext uri="{FF2B5EF4-FFF2-40B4-BE49-F238E27FC236}">
              <a16:creationId xmlns:a16="http://schemas.microsoft.com/office/drawing/2014/main" xmlns="" id="{00000000-0008-0000-0300-000087010000}"/>
            </a:ext>
          </a:extLst>
        </xdr:cNvPr>
        <xdr:cNvSpPr/>
      </xdr:nvSpPr>
      <xdr:spPr>
        <a:xfrm>
          <a:off x="14351000" y="6954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11810</xdr:rowOff>
    </xdr:from>
    <xdr:ext cx="762000" cy="259045"/>
    <xdr:sp macro="" textlink="">
      <xdr:nvSpPr>
        <xdr:cNvPr id="392" name="テキスト ボックス 391">
          <a:extLst>
            <a:ext uri="{FF2B5EF4-FFF2-40B4-BE49-F238E27FC236}">
              <a16:creationId xmlns:a16="http://schemas.microsoft.com/office/drawing/2014/main" xmlns="" id="{00000000-0008-0000-0300-000088010000}"/>
            </a:ext>
          </a:extLst>
        </xdr:cNvPr>
        <xdr:cNvSpPr txBox="1"/>
      </xdr:nvSpPr>
      <xdr:spPr>
        <a:xfrm>
          <a:off x="14020800" y="7041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145143</xdr:rowOff>
    </xdr:from>
    <xdr:to>
      <xdr:col>64</xdr:col>
      <xdr:colOff>152400</xdr:colOff>
      <xdr:row>41</xdr:row>
      <xdr:rowOff>75293</xdr:rowOff>
    </xdr:to>
    <xdr:sp macro="" textlink="">
      <xdr:nvSpPr>
        <xdr:cNvPr id="393" name="フローチャート: 判断 392">
          <a:extLst>
            <a:ext uri="{FF2B5EF4-FFF2-40B4-BE49-F238E27FC236}">
              <a16:creationId xmlns:a16="http://schemas.microsoft.com/office/drawing/2014/main" xmlns="" id="{00000000-0008-0000-0300-000089010000}"/>
            </a:ext>
          </a:extLst>
        </xdr:cNvPr>
        <xdr:cNvSpPr/>
      </xdr:nvSpPr>
      <xdr:spPr>
        <a:xfrm>
          <a:off x="13462000" y="700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85470</xdr:rowOff>
    </xdr:from>
    <xdr:ext cx="762000" cy="259045"/>
    <xdr:sp macro="" textlink="">
      <xdr:nvSpPr>
        <xdr:cNvPr id="394" name="テキスト ボックス 393">
          <a:extLst>
            <a:ext uri="{FF2B5EF4-FFF2-40B4-BE49-F238E27FC236}">
              <a16:creationId xmlns:a16="http://schemas.microsoft.com/office/drawing/2014/main" xmlns="" id="{00000000-0008-0000-0300-00008A010000}"/>
            </a:ext>
          </a:extLst>
        </xdr:cNvPr>
        <xdr:cNvSpPr txBox="1"/>
      </xdr:nvSpPr>
      <xdr:spPr>
        <a:xfrm>
          <a:off x="13131800" y="677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xmlns="" id="{00000000-0008-0000-0300-00008B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xmlns="" id="{00000000-0008-0000-0300-00008C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xmlns="" id="{00000000-0008-0000-0300-00008D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xmlns="" id="{00000000-0008-0000-0300-00008E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xmlns="" id="{00000000-0008-0000-0300-00008F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123553</xdr:rowOff>
    </xdr:from>
    <xdr:to>
      <xdr:col>81</xdr:col>
      <xdr:colOff>95250</xdr:colOff>
      <xdr:row>40</xdr:row>
      <xdr:rowOff>53703</xdr:rowOff>
    </xdr:to>
    <xdr:sp macro="" textlink="">
      <xdr:nvSpPr>
        <xdr:cNvPr id="400" name="楕円 399">
          <a:extLst>
            <a:ext uri="{FF2B5EF4-FFF2-40B4-BE49-F238E27FC236}">
              <a16:creationId xmlns:a16="http://schemas.microsoft.com/office/drawing/2014/main" xmlns="" id="{00000000-0008-0000-0300-000090010000}"/>
            </a:ext>
          </a:extLst>
        </xdr:cNvPr>
        <xdr:cNvSpPr/>
      </xdr:nvSpPr>
      <xdr:spPr>
        <a:xfrm>
          <a:off x="16967200" y="6810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140080</xdr:rowOff>
    </xdr:from>
    <xdr:ext cx="762000" cy="259045"/>
    <xdr:sp macro="" textlink="">
      <xdr:nvSpPr>
        <xdr:cNvPr id="401" name="公債費負担の状況該当値テキスト">
          <a:extLst>
            <a:ext uri="{FF2B5EF4-FFF2-40B4-BE49-F238E27FC236}">
              <a16:creationId xmlns:a16="http://schemas.microsoft.com/office/drawing/2014/main" xmlns="" id="{00000000-0008-0000-0300-000091010000}"/>
            </a:ext>
          </a:extLst>
        </xdr:cNvPr>
        <xdr:cNvSpPr txBox="1"/>
      </xdr:nvSpPr>
      <xdr:spPr>
        <a:xfrm>
          <a:off x="17106900" y="6655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158024</xdr:rowOff>
    </xdr:from>
    <xdr:to>
      <xdr:col>77</xdr:col>
      <xdr:colOff>95250</xdr:colOff>
      <xdr:row>40</xdr:row>
      <xdr:rowOff>88174</xdr:rowOff>
    </xdr:to>
    <xdr:sp macro="" textlink="">
      <xdr:nvSpPr>
        <xdr:cNvPr id="402" name="楕円 401">
          <a:extLst>
            <a:ext uri="{FF2B5EF4-FFF2-40B4-BE49-F238E27FC236}">
              <a16:creationId xmlns:a16="http://schemas.microsoft.com/office/drawing/2014/main" xmlns="" id="{00000000-0008-0000-0300-000092010000}"/>
            </a:ext>
          </a:extLst>
        </xdr:cNvPr>
        <xdr:cNvSpPr/>
      </xdr:nvSpPr>
      <xdr:spPr>
        <a:xfrm>
          <a:off x="16129000" y="6844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98351</xdr:rowOff>
    </xdr:from>
    <xdr:ext cx="736600" cy="259045"/>
    <xdr:sp macro="" textlink="">
      <xdr:nvSpPr>
        <xdr:cNvPr id="403" name="テキスト ボックス 402">
          <a:extLst>
            <a:ext uri="{FF2B5EF4-FFF2-40B4-BE49-F238E27FC236}">
              <a16:creationId xmlns:a16="http://schemas.microsoft.com/office/drawing/2014/main" xmlns="" id="{00000000-0008-0000-0300-000093010000}"/>
            </a:ext>
          </a:extLst>
        </xdr:cNvPr>
        <xdr:cNvSpPr txBox="1"/>
      </xdr:nvSpPr>
      <xdr:spPr>
        <a:xfrm>
          <a:off x="15798800" y="66134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363</xdr:rowOff>
    </xdr:from>
    <xdr:to>
      <xdr:col>73</xdr:col>
      <xdr:colOff>44450</xdr:colOff>
      <xdr:row>40</xdr:row>
      <xdr:rowOff>101963</xdr:rowOff>
    </xdr:to>
    <xdr:sp macro="" textlink="">
      <xdr:nvSpPr>
        <xdr:cNvPr id="404" name="楕円 403">
          <a:extLst>
            <a:ext uri="{FF2B5EF4-FFF2-40B4-BE49-F238E27FC236}">
              <a16:creationId xmlns:a16="http://schemas.microsoft.com/office/drawing/2014/main" xmlns="" id="{00000000-0008-0000-0300-000094010000}"/>
            </a:ext>
          </a:extLst>
        </xdr:cNvPr>
        <xdr:cNvSpPr/>
      </xdr:nvSpPr>
      <xdr:spPr>
        <a:xfrm>
          <a:off x="15240000" y="6858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112140</xdr:rowOff>
    </xdr:from>
    <xdr:ext cx="762000" cy="259045"/>
    <xdr:sp macro="" textlink="">
      <xdr:nvSpPr>
        <xdr:cNvPr id="405" name="テキスト ボックス 404">
          <a:extLst>
            <a:ext uri="{FF2B5EF4-FFF2-40B4-BE49-F238E27FC236}">
              <a16:creationId xmlns:a16="http://schemas.microsoft.com/office/drawing/2014/main" xmlns="" id="{00000000-0008-0000-0300-000095010000}"/>
            </a:ext>
          </a:extLst>
        </xdr:cNvPr>
        <xdr:cNvSpPr txBox="1"/>
      </xdr:nvSpPr>
      <xdr:spPr>
        <a:xfrm>
          <a:off x="14909800" y="6627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76200</xdr:rowOff>
    </xdr:from>
    <xdr:to>
      <xdr:col>68</xdr:col>
      <xdr:colOff>203200</xdr:colOff>
      <xdr:row>41</xdr:row>
      <xdr:rowOff>6350</xdr:rowOff>
    </xdr:to>
    <xdr:sp macro="" textlink="">
      <xdr:nvSpPr>
        <xdr:cNvPr id="406" name="楕円 405">
          <a:extLst>
            <a:ext uri="{FF2B5EF4-FFF2-40B4-BE49-F238E27FC236}">
              <a16:creationId xmlns:a16="http://schemas.microsoft.com/office/drawing/2014/main" xmlns="" id="{00000000-0008-0000-0300-000096010000}"/>
            </a:ext>
          </a:extLst>
        </xdr:cNvPr>
        <xdr:cNvSpPr/>
      </xdr:nvSpPr>
      <xdr:spPr>
        <a:xfrm>
          <a:off x="14351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16527</xdr:rowOff>
    </xdr:from>
    <xdr:ext cx="762000" cy="259045"/>
    <xdr:sp macro="" textlink="">
      <xdr:nvSpPr>
        <xdr:cNvPr id="407" name="テキスト ボックス 406">
          <a:extLst>
            <a:ext uri="{FF2B5EF4-FFF2-40B4-BE49-F238E27FC236}">
              <a16:creationId xmlns:a16="http://schemas.microsoft.com/office/drawing/2014/main" xmlns="" id="{00000000-0008-0000-0300-000097010000}"/>
            </a:ext>
          </a:extLst>
        </xdr:cNvPr>
        <xdr:cNvSpPr txBox="1"/>
      </xdr:nvSpPr>
      <xdr:spPr>
        <a:xfrm>
          <a:off x="14020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63319</xdr:rowOff>
    </xdr:from>
    <xdr:to>
      <xdr:col>64</xdr:col>
      <xdr:colOff>152400</xdr:colOff>
      <xdr:row>41</xdr:row>
      <xdr:rowOff>164919</xdr:rowOff>
    </xdr:to>
    <xdr:sp macro="" textlink="">
      <xdr:nvSpPr>
        <xdr:cNvPr id="408" name="楕円 407">
          <a:extLst>
            <a:ext uri="{FF2B5EF4-FFF2-40B4-BE49-F238E27FC236}">
              <a16:creationId xmlns:a16="http://schemas.microsoft.com/office/drawing/2014/main" xmlns="" id="{00000000-0008-0000-0300-000098010000}"/>
            </a:ext>
          </a:extLst>
        </xdr:cNvPr>
        <xdr:cNvSpPr/>
      </xdr:nvSpPr>
      <xdr:spPr>
        <a:xfrm>
          <a:off x="13462000" y="7092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149696</xdr:rowOff>
    </xdr:from>
    <xdr:ext cx="762000" cy="259045"/>
    <xdr:sp macro="" textlink="">
      <xdr:nvSpPr>
        <xdr:cNvPr id="409" name="テキスト ボックス 408">
          <a:extLst>
            <a:ext uri="{FF2B5EF4-FFF2-40B4-BE49-F238E27FC236}">
              <a16:creationId xmlns:a16="http://schemas.microsoft.com/office/drawing/2014/main" xmlns="" id="{00000000-0008-0000-0300-000099010000}"/>
            </a:ext>
          </a:extLst>
        </xdr:cNvPr>
        <xdr:cNvSpPr txBox="1"/>
      </xdr:nvSpPr>
      <xdr:spPr>
        <a:xfrm>
          <a:off x="13131800" y="7179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xmlns="" id="{00000000-0008-0000-0300-00009A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xmlns="" id="{00000000-0008-0000-0300-00009B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xmlns="" id="{00000000-0008-0000-0300-00009C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xmlns="" id="{00000000-0008-0000-0300-00009D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xmlns="" id="{00000000-0008-0000-0300-00009E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xmlns="" id="{00000000-0008-0000-0300-00009F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xmlns="" id="{00000000-0008-0000-0300-0000A0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xmlns="" id="{00000000-0008-0000-0300-0000A1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xmlns="" id="{00000000-0008-0000-0300-0000A2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xmlns="" id="{00000000-0008-0000-0300-0000A3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xmlns="" id="{00000000-0008-0000-0300-0000A4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xmlns="" id="{00000000-0008-0000-0300-0000A5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xmlns="" id="{00000000-0008-0000-0300-0000A6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将来負担比率は、平成</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年度以降「－」となり、類似団体、全国平均を大きく下回る結果となっている。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主な要因としては、市の経営方針の中で市債残高の削減を掲げ、平成</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年度末の市債残高約</a:t>
          </a:r>
          <a:r>
            <a:rPr kumimoji="1" lang="en-US" altLang="ja-JP" sz="1300">
              <a:latin typeface="ＭＳ Ｐゴシック" panose="020B0600070205080204" pitchFamily="50" charset="-128"/>
              <a:ea typeface="ＭＳ Ｐゴシック" panose="020B0600070205080204" pitchFamily="50" charset="-128"/>
            </a:rPr>
            <a:t>475</a:t>
          </a:r>
          <a:r>
            <a:rPr kumimoji="1" lang="ja-JP" altLang="en-US" sz="1300">
              <a:latin typeface="ＭＳ Ｐゴシック" panose="020B0600070205080204" pitchFamily="50" charset="-128"/>
              <a:ea typeface="ＭＳ Ｐゴシック" panose="020B0600070205080204" pitchFamily="50" charset="-128"/>
            </a:rPr>
            <a:t>億円を平成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年度末約</a:t>
          </a:r>
          <a:r>
            <a:rPr kumimoji="1" lang="en-US" altLang="ja-JP" sz="1300">
              <a:latin typeface="ＭＳ Ｐゴシック" panose="020B0600070205080204" pitchFamily="50" charset="-128"/>
              <a:ea typeface="ＭＳ Ｐゴシック" panose="020B0600070205080204" pitchFamily="50" charset="-128"/>
            </a:rPr>
            <a:t>365</a:t>
          </a:r>
          <a:r>
            <a:rPr kumimoji="1" lang="ja-JP" altLang="en-US" sz="1300">
              <a:latin typeface="ＭＳ Ｐゴシック" panose="020B0600070205080204" pitchFamily="50" charset="-128"/>
              <a:ea typeface="ＭＳ Ｐゴシック" panose="020B0600070205080204" pitchFamily="50" charset="-128"/>
            </a:rPr>
            <a:t>億円と</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年間で約</a:t>
          </a:r>
          <a:r>
            <a:rPr kumimoji="1" lang="en-US" altLang="ja-JP" sz="1300">
              <a:latin typeface="ＭＳ Ｐゴシック" panose="020B0600070205080204" pitchFamily="50" charset="-128"/>
              <a:ea typeface="ＭＳ Ｐゴシック" panose="020B0600070205080204" pitchFamily="50" charset="-128"/>
            </a:rPr>
            <a:t>110</a:t>
          </a:r>
          <a:r>
            <a:rPr kumimoji="1" lang="ja-JP" altLang="en-US" sz="1300">
              <a:latin typeface="ＭＳ Ｐゴシック" panose="020B0600070205080204" pitchFamily="50" charset="-128"/>
              <a:ea typeface="ＭＳ Ｐゴシック" panose="020B0600070205080204" pitchFamily="50" charset="-128"/>
            </a:rPr>
            <a:t>億円削減できたことが挙げられる（平成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年度決算残高は約</a:t>
          </a:r>
          <a:r>
            <a:rPr kumimoji="1" lang="en-US" altLang="ja-JP" sz="1300">
              <a:latin typeface="ＭＳ Ｐゴシック" panose="020B0600070205080204" pitchFamily="50" charset="-128"/>
              <a:ea typeface="ＭＳ Ｐゴシック" panose="020B0600070205080204" pitchFamily="50" charset="-128"/>
            </a:rPr>
            <a:t>333</a:t>
          </a:r>
          <a:r>
            <a:rPr kumimoji="1" lang="ja-JP" altLang="en-US" sz="1300">
              <a:latin typeface="ＭＳ Ｐゴシック" panose="020B0600070205080204" pitchFamily="50" charset="-128"/>
              <a:ea typeface="ＭＳ Ｐゴシック" panose="020B0600070205080204" pitchFamily="50" charset="-128"/>
            </a:rPr>
            <a:t>億円）。</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今後、老朽化が進む公共施設の更新を実施することにより比率の上昇が懸念されるが、引き続き市債残高の削減や財政調整基金の積立などにより計画的な財政運営に努めていく。</a:t>
          </a: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xmlns="" id="{00000000-0008-0000-0300-0000A7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xmlns="" id="{00000000-0008-0000-0300-0000A8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xmlns="" id="{00000000-0008-0000-0300-0000A9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a:extLst>
            <a:ext uri="{FF2B5EF4-FFF2-40B4-BE49-F238E27FC236}">
              <a16:creationId xmlns:a16="http://schemas.microsoft.com/office/drawing/2014/main" xmlns="" id="{00000000-0008-0000-0300-0000AA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a:extLst>
            <a:ext uri="{FF2B5EF4-FFF2-40B4-BE49-F238E27FC236}">
              <a16:creationId xmlns:a16="http://schemas.microsoft.com/office/drawing/2014/main" xmlns="" id="{00000000-0008-0000-0300-0000AB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a:extLst>
            <a:ext uri="{FF2B5EF4-FFF2-40B4-BE49-F238E27FC236}">
              <a16:creationId xmlns:a16="http://schemas.microsoft.com/office/drawing/2014/main" xmlns="" id="{00000000-0008-0000-0300-0000AC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a:extLst>
            <a:ext uri="{FF2B5EF4-FFF2-40B4-BE49-F238E27FC236}">
              <a16:creationId xmlns:a16="http://schemas.microsoft.com/office/drawing/2014/main" xmlns="" id="{00000000-0008-0000-0300-0000AD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a:extLst>
            <a:ext uri="{FF2B5EF4-FFF2-40B4-BE49-F238E27FC236}">
              <a16:creationId xmlns:a16="http://schemas.microsoft.com/office/drawing/2014/main" xmlns="" id="{00000000-0008-0000-0300-0000AE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a:extLst>
            <a:ext uri="{FF2B5EF4-FFF2-40B4-BE49-F238E27FC236}">
              <a16:creationId xmlns:a16="http://schemas.microsoft.com/office/drawing/2014/main" xmlns="" id="{00000000-0008-0000-0300-0000AF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a:extLst>
            <a:ext uri="{FF2B5EF4-FFF2-40B4-BE49-F238E27FC236}">
              <a16:creationId xmlns:a16="http://schemas.microsoft.com/office/drawing/2014/main" xmlns="" id="{00000000-0008-0000-0300-0000B0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a:extLst>
            <a:ext uri="{FF2B5EF4-FFF2-40B4-BE49-F238E27FC236}">
              <a16:creationId xmlns:a16="http://schemas.microsoft.com/office/drawing/2014/main" xmlns="" id="{00000000-0008-0000-0300-0000B1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a:extLst>
            <a:ext uri="{FF2B5EF4-FFF2-40B4-BE49-F238E27FC236}">
              <a16:creationId xmlns:a16="http://schemas.microsoft.com/office/drawing/2014/main" xmlns="" id="{00000000-0008-0000-0300-0000B2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a:extLst>
            <a:ext uri="{FF2B5EF4-FFF2-40B4-BE49-F238E27FC236}">
              <a16:creationId xmlns:a16="http://schemas.microsoft.com/office/drawing/2014/main" xmlns="" id="{00000000-0008-0000-0300-0000B3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a:extLst>
            <a:ext uri="{FF2B5EF4-FFF2-40B4-BE49-F238E27FC236}">
              <a16:creationId xmlns:a16="http://schemas.microsoft.com/office/drawing/2014/main" xmlns="" id="{00000000-0008-0000-0300-0000B4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a:extLst>
            <a:ext uri="{FF2B5EF4-FFF2-40B4-BE49-F238E27FC236}">
              <a16:creationId xmlns:a16="http://schemas.microsoft.com/office/drawing/2014/main" xmlns="" id="{00000000-0008-0000-0300-0000B5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129413</xdr:rowOff>
    </xdr:to>
    <xdr:cxnSp macro="">
      <xdr:nvCxnSpPr>
        <xdr:cNvPr id="438" name="直線コネクタ 437">
          <a:extLst>
            <a:ext uri="{FF2B5EF4-FFF2-40B4-BE49-F238E27FC236}">
              <a16:creationId xmlns:a16="http://schemas.microsoft.com/office/drawing/2014/main" xmlns="" id="{00000000-0008-0000-0300-0000B6010000}"/>
            </a:ext>
          </a:extLst>
        </xdr:cNvPr>
        <xdr:cNvCxnSpPr/>
      </xdr:nvCxnSpPr>
      <xdr:spPr>
        <a:xfrm flipV="1">
          <a:off x="17018000" y="2370667"/>
          <a:ext cx="0" cy="15306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101490</xdr:rowOff>
    </xdr:from>
    <xdr:ext cx="762000" cy="259045"/>
    <xdr:sp macro="" textlink="">
      <xdr:nvSpPr>
        <xdr:cNvPr id="439" name="将来負担の状況最小値テキスト">
          <a:extLst>
            <a:ext uri="{FF2B5EF4-FFF2-40B4-BE49-F238E27FC236}">
              <a16:creationId xmlns:a16="http://schemas.microsoft.com/office/drawing/2014/main" xmlns="" id="{00000000-0008-0000-0300-0000B7010000}"/>
            </a:ext>
          </a:extLst>
        </xdr:cNvPr>
        <xdr:cNvSpPr txBox="1"/>
      </xdr:nvSpPr>
      <xdr:spPr>
        <a:xfrm>
          <a:off x="17106900" y="3873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129413</xdr:rowOff>
    </xdr:from>
    <xdr:to>
      <xdr:col>81</xdr:col>
      <xdr:colOff>133350</xdr:colOff>
      <xdr:row>22</xdr:row>
      <xdr:rowOff>129413</xdr:rowOff>
    </xdr:to>
    <xdr:cxnSp macro="">
      <xdr:nvCxnSpPr>
        <xdr:cNvPr id="440" name="直線コネクタ 439">
          <a:extLst>
            <a:ext uri="{FF2B5EF4-FFF2-40B4-BE49-F238E27FC236}">
              <a16:creationId xmlns:a16="http://schemas.microsoft.com/office/drawing/2014/main" xmlns="" id="{00000000-0008-0000-0300-0000B8010000}"/>
            </a:ext>
          </a:extLst>
        </xdr:cNvPr>
        <xdr:cNvCxnSpPr/>
      </xdr:nvCxnSpPr>
      <xdr:spPr>
        <a:xfrm>
          <a:off x="16929100" y="39013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1" name="将来負担の状況最大値テキスト">
          <a:extLst>
            <a:ext uri="{FF2B5EF4-FFF2-40B4-BE49-F238E27FC236}">
              <a16:creationId xmlns:a16="http://schemas.microsoft.com/office/drawing/2014/main" xmlns="" id="{00000000-0008-0000-0300-0000B9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a:extLst>
            <a:ext uri="{FF2B5EF4-FFF2-40B4-BE49-F238E27FC236}">
              <a16:creationId xmlns:a16="http://schemas.microsoft.com/office/drawing/2014/main" xmlns="" id="{00000000-0008-0000-0300-0000BA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95140</xdr:rowOff>
    </xdr:from>
    <xdr:ext cx="762000" cy="259045"/>
    <xdr:sp macro="" textlink="">
      <xdr:nvSpPr>
        <xdr:cNvPr id="443" name="将来負担の状況平均値テキスト">
          <a:extLst>
            <a:ext uri="{FF2B5EF4-FFF2-40B4-BE49-F238E27FC236}">
              <a16:creationId xmlns:a16="http://schemas.microsoft.com/office/drawing/2014/main" xmlns="" id="{00000000-0008-0000-0300-0000BB010000}"/>
            </a:ext>
          </a:extLst>
        </xdr:cNvPr>
        <xdr:cNvSpPr txBox="1"/>
      </xdr:nvSpPr>
      <xdr:spPr>
        <a:xfrm>
          <a:off x="17106900" y="24954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123063</xdr:rowOff>
    </xdr:from>
    <xdr:to>
      <xdr:col>81</xdr:col>
      <xdr:colOff>95250</xdr:colOff>
      <xdr:row>15</xdr:row>
      <xdr:rowOff>53213</xdr:rowOff>
    </xdr:to>
    <xdr:sp macro="" textlink="">
      <xdr:nvSpPr>
        <xdr:cNvPr id="444" name="フローチャート: 判断 443">
          <a:extLst>
            <a:ext uri="{FF2B5EF4-FFF2-40B4-BE49-F238E27FC236}">
              <a16:creationId xmlns:a16="http://schemas.microsoft.com/office/drawing/2014/main" xmlns="" id="{00000000-0008-0000-0300-0000BC010000}"/>
            </a:ext>
          </a:extLst>
        </xdr:cNvPr>
        <xdr:cNvSpPr/>
      </xdr:nvSpPr>
      <xdr:spPr>
        <a:xfrm>
          <a:off x="16967200" y="2523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171323</xdr:rowOff>
    </xdr:from>
    <xdr:to>
      <xdr:col>77</xdr:col>
      <xdr:colOff>95250</xdr:colOff>
      <xdr:row>15</xdr:row>
      <xdr:rowOff>101473</xdr:rowOff>
    </xdr:to>
    <xdr:sp macro="" textlink="">
      <xdr:nvSpPr>
        <xdr:cNvPr id="445" name="フローチャート: 判断 444">
          <a:extLst>
            <a:ext uri="{FF2B5EF4-FFF2-40B4-BE49-F238E27FC236}">
              <a16:creationId xmlns:a16="http://schemas.microsoft.com/office/drawing/2014/main" xmlns="" id="{00000000-0008-0000-0300-0000BD010000}"/>
            </a:ext>
          </a:extLst>
        </xdr:cNvPr>
        <xdr:cNvSpPr/>
      </xdr:nvSpPr>
      <xdr:spPr>
        <a:xfrm>
          <a:off x="16129000" y="2571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111650</xdr:rowOff>
    </xdr:from>
    <xdr:ext cx="736600" cy="259045"/>
    <xdr:sp macro="" textlink="">
      <xdr:nvSpPr>
        <xdr:cNvPr id="446" name="テキスト ボックス 445">
          <a:extLst>
            <a:ext uri="{FF2B5EF4-FFF2-40B4-BE49-F238E27FC236}">
              <a16:creationId xmlns:a16="http://schemas.microsoft.com/office/drawing/2014/main" xmlns="" id="{00000000-0008-0000-0300-0000BE010000}"/>
            </a:ext>
          </a:extLst>
        </xdr:cNvPr>
        <xdr:cNvSpPr txBox="1"/>
      </xdr:nvSpPr>
      <xdr:spPr>
        <a:xfrm>
          <a:off x="15798800" y="23405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14351</xdr:rowOff>
    </xdr:from>
    <xdr:to>
      <xdr:col>73</xdr:col>
      <xdr:colOff>44450</xdr:colOff>
      <xdr:row>15</xdr:row>
      <xdr:rowOff>115951</xdr:rowOff>
    </xdr:to>
    <xdr:sp macro="" textlink="">
      <xdr:nvSpPr>
        <xdr:cNvPr id="447" name="フローチャート: 判断 446">
          <a:extLst>
            <a:ext uri="{FF2B5EF4-FFF2-40B4-BE49-F238E27FC236}">
              <a16:creationId xmlns:a16="http://schemas.microsoft.com/office/drawing/2014/main" xmlns="" id="{00000000-0008-0000-0300-0000BF010000}"/>
            </a:ext>
          </a:extLst>
        </xdr:cNvPr>
        <xdr:cNvSpPr/>
      </xdr:nvSpPr>
      <xdr:spPr>
        <a:xfrm>
          <a:off x="15240000" y="2586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126128</xdr:rowOff>
    </xdr:from>
    <xdr:ext cx="762000" cy="259045"/>
    <xdr:sp macro="" textlink="">
      <xdr:nvSpPr>
        <xdr:cNvPr id="448" name="テキスト ボックス 447">
          <a:extLst>
            <a:ext uri="{FF2B5EF4-FFF2-40B4-BE49-F238E27FC236}">
              <a16:creationId xmlns:a16="http://schemas.microsoft.com/office/drawing/2014/main" xmlns="" id="{00000000-0008-0000-0300-0000C0010000}"/>
            </a:ext>
          </a:extLst>
        </xdr:cNvPr>
        <xdr:cNvSpPr txBox="1"/>
      </xdr:nvSpPr>
      <xdr:spPr>
        <a:xfrm>
          <a:off x="14909800" y="23549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48133</xdr:rowOff>
    </xdr:from>
    <xdr:to>
      <xdr:col>68</xdr:col>
      <xdr:colOff>203200</xdr:colOff>
      <xdr:row>15</xdr:row>
      <xdr:rowOff>149733</xdr:rowOff>
    </xdr:to>
    <xdr:sp macro="" textlink="">
      <xdr:nvSpPr>
        <xdr:cNvPr id="449" name="フローチャート: 判断 448">
          <a:extLst>
            <a:ext uri="{FF2B5EF4-FFF2-40B4-BE49-F238E27FC236}">
              <a16:creationId xmlns:a16="http://schemas.microsoft.com/office/drawing/2014/main" xmlns="" id="{00000000-0008-0000-0300-0000C1010000}"/>
            </a:ext>
          </a:extLst>
        </xdr:cNvPr>
        <xdr:cNvSpPr/>
      </xdr:nvSpPr>
      <xdr:spPr>
        <a:xfrm>
          <a:off x="14351000" y="2619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159910</xdr:rowOff>
    </xdr:from>
    <xdr:ext cx="762000" cy="259045"/>
    <xdr:sp macro="" textlink="">
      <xdr:nvSpPr>
        <xdr:cNvPr id="450" name="テキスト ボックス 449">
          <a:extLst>
            <a:ext uri="{FF2B5EF4-FFF2-40B4-BE49-F238E27FC236}">
              <a16:creationId xmlns:a16="http://schemas.microsoft.com/office/drawing/2014/main" xmlns="" id="{00000000-0008-0000-0300-0000C2010000}"/>
            </a:ext>
          </a:extLst>
        </xdr:cNvPr>
        <xdr:cNvSpPr txBox="1"/>
      </xdr:nvSpPr>
      <xdr:spPr>
        <a:xfrm>
          <a:off x="14020800" y="2388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13547</xdr:rowOff>
    </xdr:from>
    <xdr:to>
      <xdr:col>64</xdr:col>
      <xdr:colOff>152400</xdr:colOff>
      <xdr:row>15</xdr:row>
      <xdr:rowOff>115147</xdr:rowOff>
    </xdr:to>
    <xdr:sp macro="" textlink="">
      <xdr:nvSpPr>
        <xdr:cNvPr id="451" name="フローチャート: 判断 450">
          <a:extLst>
            <a:ext uri="{FF2B5EF4-FFF2-40B4-BE49-F238E27FC236}">
              <a16:creationId xmlns:a16="http://schemas.microsoft.com/office/drawing/2014/main" xmlns="" id="{00000000-0008-0000-0300-0000C3010000}"/>
            </a:ext>
          </a:extLst>
        </xdr:cNvPr>
        <xdr:cNvSpPr/>
      </xdr:nvSpPr>
      <xdr:spPr>
        <a:xfrm>
          <a:off x="13462000" y="2585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125324</xdr:rowOff>
    </xdr:from>
    <xdr:ext cx="762000" cy="259045"/>
    <xdr:sp macro="" textlink="">
      <xdr:nvSpPr>
        <xdr:cNvPr id="452" name="テキスト ボックス 451">
          <a:extLst>
            <a:ext uri="{FF2B5EF4-FFF2-40B4-BE49-F238E27FC236}">
              <a16:creationId xmlns:a16="http://schemas.microsoft.com/office/drawing/2014/main" xmlns="" id="{00000000-0008-0000-0300-0000C4010000}"/>
            </a:ext>
          </a:extLst>
        </xdr:cNvPr>
        <xdr:cNvSpPr txBox="1"/>
      </xdr:nvSpPr>
      <xdr:spPr>
        <a:xfrm>
          <a:off x="13131800" y="2354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3" name="テキスト ボックス 452">
          <a:extLst>
            <a:ext uri="{FF2B5EF4-FFF2-40B4-BE49-F238E27FC236}">
              <a16:creationId xmlns:a16="http://schemas.microsoft.com/office/drawing/2014/main" xmlns="" id="{00000000-0008-0000-0300-0000C5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xmlns="" id="{00000000-0008-0000-0300-0000C6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xmlns="" id="{00000000-0008-0000-0300-0000C7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xmlns="" id="{00000000-0008-0000-0300-0000C8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xmlns="" id="{00000000-0008-0000-0300-0000C9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xmlns=""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xmlns=""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xmlns=""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xmlns=""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岐阜県美濃加茂市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xmlns=""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xmlns=""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xmlns=""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xmlns=""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xmlns=""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xmlns=""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xmlns=""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56,987
52,041
74.81
22,255,261
20,749,511
1,360,540
11,690,642
13,596,003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xmlns=""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xmlns=""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xmlns=""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xmlns=""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xmlns=""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xmlns=""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xmlns=""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xmlns=""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xmlns=""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xmlns=""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xmlns=""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xmlns=""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xmlns=""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xmlns=""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xmlns=""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xmlns=""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xmlns=""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xmlns=""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xmlns=""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xmlns=""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xmlns=""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xmlns=""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xmlns=""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xmlns=""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xmlns=""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xmlns=""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xmlns=""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xmlns=""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xmlns=""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xmlns=""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xmlns=""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xmlns=""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人件費に係る経常収支比率は、類似団体、全国、県内平均を大きく下回っている。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主な要因としては、定員適正化計画による退職者補充の抑制や、効率的な組織を目指した機構改革などのよる行財政改革や、ごみ処理業務や消防業務などを一部事務組合で実施していることが挙げられる。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今後も引き続き、適正な行財政運営に努めていく。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xmlns=""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xmlns=""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xmlns=""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xmlns=""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xmlns=""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xmlns=""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xmlns=""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xmlns=""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xmlns=""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xmlns=""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xmlns=""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xmlns=""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xmlns=""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xmlns=""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xmlns=""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xmlns=""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92710</xdr:rowOff>
    </xdr:from>
    <xdr:to>
      <xdr:col>24</xdr:col>
      <xdr:colOff>25400</xdr:colOff>
      <xdr:row>41</xdr:row>
      <xdr:rowOff>77470</xdr:rowOff>
    </xdr:to>
    <xdr:cxnSp macro="">
      <xdr:nvCxnSpPr>
        <xdr:cNvPr id="61" name="直線コネクタ 60">
          <a:extLst>
            <a:ext uri="{FF2B5EF4-FFF2-40B4-BE49-F238E27FC236}">
              <a16:creationId xmlns:a16="http://schemas.microsoft.com/office/drawing/2014/main" xmlns="" id="{00000000-0008-0000-0400-00003D000000}"/>
            </a:ext>
          </a:extLst>
        </xdr:cNvPr>
        <xdr:cNvCxnSpPr/>
      </xdr:nvCxnSpPr>
      <xdr:spPr>
        <a:xfrm flipV="1">
          <a:off x="4826000" y="575056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49547</xdr:rowOff>
    </xdr:from>
    <xdr:ext cx="762000" cy="259045"/>
    <xdr:sp macro="" textlink="">
      <xdr:nvSpPr>
        <xdr:cNvPr id="62" name="人件費最小値テキスト">
          <a:extLst>
            <a:ext uri="{FF2B5EF4-FFF2-40B4-BE49-F238E27FC236}">
              <a16:creationId xmlns:a16="http://schemas.microsoft.com/office/drawing/2014/main" xmlns="" id="{00000000-0008-0000-0400-00003E000000}"/>
            </a:ext>
          </a:extLst>
        </xdr:cNvPr>
        <xdr:cNvSpPr txBox="1"/>
      </xdr:nvSpPr>
      <xdr:spPr>
        <a:xfrm>
          <a:off x="4914900" y="7078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77470</xdr:rowOff>
    </xdr:from>
    <xdr:to>
      <xdr:col>24</xdr:col>
      <xdr:colOff>114300</xdr:colOff>
      <xdr:row>41</xdr:row>
      <xdr:rowOff>77470</xdr:rowOff>
    </xdr:to>
    <xdr:cxnSp macro="">
      <xdr:nvCxnSpPr>
        <xdr:cNvPr id="63" name="直線コネクタ 62">
          <a:extLst>
            <a:ext uri="{FF2B5EF4-FFF2-40B4-BE49-F238E27FC236}">
              <a16:creationId xmlns:a16="http://schemas.microsoft.com/office/drawing/2014/main" xmlns="" id="{00000000-0008-0000-0400-00003F000000}"/>
            </a:ext>
          </a:extLst>
        </xdr:cNvPr>
        <xdr:cNvCxnSpPr/>
      </xdr:nvCxnSpPr>
      <xdr:spPr>
        <a:xfrm>
          <a:off x="4737100" y="710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7637</xdr:rowOff>
    </xdr:from>
    <xdr:ext cx="762000" cy="259045"/>
    <xdr:sp macro="" textlink="">
      <xdr:nvSpPr>
        <xdr:cNvPr id="64" name="人件費最大値テキスト">
          <a:extLst>
            <a:ext uri="{FF2B5EF4-FFF2-40B4-BE49-F238E27FC236}">
              <a16:creationId xmlns:a16="http://schemas.microsoft.com/office/drawing/2014/main" xmlns="" id="{00000000-0008-0000-0400-000040000000}"/>
            </a:ext>
          </a:extLst>
        </xdr:cNvPr>
        <xdr:cNvSpPr txBox="1"/>
      </xdr:nvSpPr>
      <xdr:spPr>
        <a:xfrm>
          <a:off x="4914900" y="5494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92710</xdr:rowOff>
    </xdr:from>
    <xdr:to>
      <xdr:col>24</xdr:col>
      <xdr:colOff>114300</xdr:colOff>
      <xdr:row>33</xdr:row>
      <xdr:rowOff>92710</xdr:rowOff>
    </xdr:to>
    <xdr:cxnSp macro="">
      <xdr:nvCxnSpPr>
        <xdr:cNvPr id="65" name="直線コネクタ 64">
          <a:extLst>
            <a:ext uri="{FF2B5EF4-FFF2-40B4-BE49-F238E27FC236}">
              <a16:creationId xmlns:a16="http://schemas.microsoft.com/office/drawing/2014/main" xmlns="" id="{00000000-0008-0000-0400-000041000000}"/>
            </a:ext>
          </a:extLst>
        </xdr:cNvPr>
        <xdr:cNvCxnSpPr/>
      </xdr:nvCxnSpPr>
      <xdr:spPr>
        <a:xfrm>
          <a:off x="4737100" y="5750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33</xdr:row>
      <xdr:rowOff>161290</xdr:rowOff>
    </xdr:from>
    <xdr:to>
      <xdr:col>24</xdr:col>
      <xdr:colOff>25400</xdr:colOff>
      <xdr:row>33</xdr:row>
      <xdr:rowOff>161290</xdr:rowOff>
    </xdr:to>
    <xdr:cxnSp macro="">
      <xdr:nvCxnSpPr>
        <xdr:cNvPr id="66" name="直線コネクタ 65">
          <a:extLst>
            <a:ext uri="{FF2B5EF4-FFF2-40B4-BE49-F238E27FC236}">
              <a16:creationId xmlns:a16="http://schemas.microsoft.com/office/drawing/2014/main" xmlns="" id="{00000000-0008-0000-0400-000042000000}"/>
            </a:ext>
          </a:extLst>
        </xdr:cNvPr>
        <xdr:cNvCxnSpPr/>
      </xdr:nvCxnSpPr>
      <xdr:spPr>
        <a:xfrm>
          <a:off x="3987800" y="58191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158767</xdr:rowOff>
    </xdr:from>
    <xdr:ext cx="762000" cy="259045"/>
    <xdr:sp macro="" textlink="">
      <xdr:nvSpPr>
        <xdr:cNvPr id="67" name="人件費平均値テキスト">
          <a:extLst>
            <a:ext uri="{FF2B5EF4-FFF2-40B4-BE49-F238E27FC236}">
              <a16:creationId xmlns:a16="http://schemas.microsoft.com/office/drawing/2014/main" xmlns="" id="{00000000-0008-0000-0400-000043000000}"/>
            </a:ext>
          </a:extLst>
        </xdr:cNvPr>
        <xdr:cNvSpPr txBox="1"/>
      </xdr:nvSpPr>
      <xdr:spPr>
        <a:xfrm>
          <a:off x="4914900" y="61595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15240</xdr:rowOff>
    </xdr:from>
    <xdr:to>
      <xdr:col>24</xdr:col>
      <xdr:colOff>76200</xdr:colOff>
      <xdr:row>36</xdr:row>
      <xdr:rowOff>116840</xdr:rowOff>
    </xdr:to>
    <xdr:sp macro="" textlink="">
      <xdr:nvSpPr>
        <xdr:cNvPr id="68" name="フローチャート: 判断 67">
          <a:extLst>
            <a:ext uri="{FF2B5EF4-FFF2-40B4-BE49-F238E27FC236}">
              <a16:creationId xmlns:a16="http://schemas.microsoft.com/office/drawing/2014/main" xmlns="" id="{00000000-0008-0000-0400-000044000000}"/>
            </a:ext>
          </a:extLst>
        </xdr:cNvPr>
        <xdr:cNvSpPr/>
      </xdr:nvSpPr>
      <xdr:spPr>
        <a:xfrm>
          <a:off x="47752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33</xdr:row>
      <xdr:rowOff>161290</xdr:rowOff>
    </xdr:from>
    <xdr:to>
      <xdr:col>19</xdr:col>
      <xdr:colOff>187325</xdr:colOff>
      <xdr:row>34</xdr:row>
      <xdr:rowOff>66040</xdr:rowOff>
    </xdr:to>
    <xdr:cxnSp macro="">
      <xdr:nvCxnSpPr>
        <xdr:cNvPr id="69" name="直線コネクタ 68">
          <a:extLst>
            <a:ext uri="{FF2B5EF4-FFF2-40B4-BE49-F238E27FC236}">
              <a16:creationId xmlns:a16="http://schemas.microsoft.com/office/drawing/2014/main" xmlns="" id="{00000000-0008-0000-0400-000045000000}"/>
            </a:ext>
          </a:extLst>
        </xdr:cNvPr>
        <xdr:cNvCxnSpPr/>
      </xdr:nvCxnSpPr>
      <xdr:spPr>
        <a:xfrm flipV="1">
          <a:off x="3098800" y="581914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15240</xdr:rowOff>
    </xdr:from>
    <xdr:to>
      <xdr:col>20</xdr:col>
      <xdr:colOff>38100</xdr:colOff>
      <xdr:row>36</xdr:row>
      <xdr:rowOff>116840</xdr:rowOff>
    </xdr:to>
    <xdr:sp macro="" textlink="">
      <xdr:nvSpPr>
        <xdr:cNvPr id="70" name="フローチャート: 判断 69">
          <a:extLst>
            <a:ext uri="{FF2B5EF4-FFF2-40B4-BE49-F238E27FC236}">
              <a16:creationId xmlns:a16="http://schemas.microsoft.com/office/drawing/2014/main" xmlns="" id="{00000000-0008-0000-0400-000046000000}"/>
            </a:ext>
          </a:extLst>
        </xdr:cNvPr>
        <xdr:cNvSpPr/>
      </xdr:nvSpPr>
      <xdr:spPr>
        <a:xfrm>
          <a:off x="3937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101617</xdr:rowOff>
    </xdr:from>
    <xdr:ext cx="736600" cy="259045"/>
    <xdr:sp macro="" textlink="">
      <xdr:nvSpPr>
        <xdr:cNvPr id="71" name="テキスト ボックス 70">
          <a:extLst>
            <a:ext uri="{FF2B5EF4-FFF2-40B4-BE49-F238E27FC236}">
              <a16:creationId xmlns:a16="http://schemas.microsoft.com/office/drawing/2014/main" xmlns="" id="{00000000-0008-0000-0400-000047000000}"/>
            </a:ext>
          </a:extLst>
        </xdr:cNvPr>
        <xdr:cNvSpPr txBox="1"/>
      </xdr:nvSpPr>
      <xdr:spPr>
        <a:xfrm>
          <a:off x="3606800" y="6273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33</xdr:row>
      <xdr:rowOff>168910</xdr:rowOff>
    </xdr:from>
    <xdr:to>
      <xdr:col>15</xdr:col>
      <xdr:colOff>98425</xdr:colOff>
      <xdr:row>34</xdr:row>
      <xdr:rowOff>66040</xdr:rowOff>
    </xdr:to>
    <xdr:cxnSp macro="">
      <xdr:nvCxnSpPr>
        <xdr:cNvPr id="72" name="直線コネクタ 71">
          <a:extLst>
            <a:ext uri="{FF2B5EF4-FFF2-40B4-BE49-F238E27FC236}">
              <a16:creationId xmlns:a16="http://schemas.microsoft.com/office/drawing/2014/main" xmlns="" id="{00000000-0008-0000-0400-000048000000}"/>
            </a:ext>
          </a:extLst>
        </xdr:cNvPr>
        <xdr:cNvCxnSpPr/>
      </xdr:nvCxnSpPr>
      <xdr:spPr>
        <a:xfrm>
          <a:off x="2209800" y="582676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38100</xdr:rowOff>
    </xdr:from>
    <xdr:to>
      <xdr:col>15</xdr:col>
      <xdr:colOff>149225</xdr:colOff>
      <xdr:row>36</xdr:row>
      <xdr:rowOff>139700</xdr:rowOff>
    </xdr:to>
    <xdr:sp macro="" textlink="">
      <xdr:nvSpPr>
        <xdr:cNvPr id="73" name="フローチャート: 判断 72">
          <a:extLst>
            <a:ext uri="{FF2B5EF4-FFF2-40B4-BE49-F238E27FC236}">
              <a16:creationId xmlns:a16="http://schemas.microsoft.com/office/drawing/2014/main" xmlns="" id="{00000000-0008-0000-0400-000049000000}"/>
            </a:ext>
          </a:extLst>
        </xdr:cNvPr>
        <xdr:cNvSpPr/>
      </xdr:nvSpPr>
      <xdr:spPr>
        <a:xfrm>
          <a:off x="3048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124477</xdr:rowOff>
    </xdr:from>
    <xdr:ext cx="762000" cy="259045"/>
    <xdr:sp macro="" textlink="">
      <xdr:nvSpPr>
        <xdr:cNvPr id="74" name="テキスト ボックス 73">
          <a:extLst>
            <a:ext uri="{FF2B5EF4-FFF2-40B4-BE49-F238E27FC236}">
              <a16:creationId xmlns:a16="http://schemas.microsoft.com/office/drawing/2014/main" xmlns="" id="{00000000-0008-0000-0400-00004A000000}"/>
            </a:ext>
          </a:extLst>
        </xdr:cNvPr>
        <xdr:cNvSpPr txBox="1"/>
      </xdr:nvSpPr>
      <xdr:spPr>
        <a:xfrm>
          <a:off x="2717800" y="629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33</xdr:row>
      <xdr:rowOff>168910</xdr:rowOff>
    </xdr:from>
    <xdr:to>
      <xdr:col>11</xdr:col>
      <xdr:colOff>9525</xdr:colOff>
      <xdr:row>34</xdr:row>
      <xdr:rowOff>104140</xdr:rowOff>
    </xdr:to>
    <xdr:cxnSp macro="">
      <xdr:nvCxnSpPr>
        <xdr:cNvPr id="75" name="直線コネクタ 74">
          <a:extLst>
            <a:ext uri="{FF2B5EF4-FFF2-40B4-BE49-F238E27FC236}">
              <a16:creationId xmlns:a16="http://schemas.microsoft.com/office/drawing/2014/main" xmlns="" id="{00000000-0008-0000-0400-00004B000000}"/>
            </a:ext>
          </a:extLst>
        </xdr:cNvPr>
        <xdr:cNvCxnSpPr/>
      </xdr:nvCxnSpPr>
      <xdr:spPr>
        <a:xfrm flipV="1">
          <a:off x="1320800" y="582676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15240</xdr:rowOff>
    </xdr:from>
    <xdr:to>
      <xdr:col>11</xdr:col>
      <xdr:colOff>60325</xdr:colOff>
      <xdr:row>36</xdr:row>
      <xdr:rowOff>116840</xdr:rowOff>
    </xdr:to>
    <xdr:sp macro="" textlink="">
      <xdr:nvSpPr>
        <xdr:cNvPr id="76" name="フローチャート: 判断 75">
          <a:extLst>
            <a:ext uri="{FF2B5EF4-FFF2-40B4-BE49-F238E27FC236}">
              <a16:creationId xmlns:a16="http://schemas.microsoft.com/office/drawing/2014/main" xmlns="" id="{00000000-0008-0000-0400-00004C000000}"/>
            </a:ext>
          </a:extLst>
        </xdr:cNvPr>
        <xdr:cNvSpPr/>
      </xdr:nvSpPr>
      <xdr:spPr>
        <a:xfrm>
          <a:off x="2159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101617</xdr:rowOff>
    </xdr:from>
    <xdr:ext cx="762000" cy="259045"/>
    <xdr:sp macro="" textlink="">
      <xdr:nvSpPr>
        <xdr:cNvPr id="77" name="テキスト ボックス 76">
          <a:extLst>
            <a:ext uri="{FF2B5EF4-FFF2-40B4-BE49-F238E27FC236}">
              <a16:creationId xmlns:a16="http://schemas.microsoft.com/office/drawing/2014/main" xmlns="" id="{00000000-0008-0000-0400-00004D000000}"/>
            </a:ext>
          </a:extLst>
        </xdr:cNvPr>
        <xdr:cNvSpPr txBox="1"/>
      </xdr:nvSpPr>
      <xdr:spPr>
        <a:xfrm>
          <a:off x="1828800" y="627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140970</xdr:rowOff>
    </xdr:from>
    <xdr:to>
      <xdr:col>6</xdr:col>
      <xdr:colOff>171450</xdr:colOff>
      <xdr:row>36</xdr:row>
      <xdr:rowOff>71120</xdr:rowOff>
    </xdr:to>
    <xdr:sp macro="" textlink="">
      <xdr:nvSpPr>
        <xdr:cNvPr id="78" name="フローチャート: 判断 77">
          <a:extLst>
            <a:ext uri="{FF2B5EF4-FFF2-40B4-BE49-F238E27FC236}">
              <a16:creationId xmlns:a16="http://schemas.microsoft.com/office/drawing/2014/main" xmlns="" id="{00000000-0008-0000-0400-00004E000000}"/>
            </a:ext>
          </a:extLst>
        </xdr:cNvPr>
        <xdr:cNvSpPr/>
      </xdr:nvSpPr>
      <xdr:spPr>
        <a:xfrm>
          <a:off x="12700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55897</xdr:rowOff>
    </xdr:from>
    <xdr:ext cx="762000" cy="259045"/>
    <xdr:sp macro="" textlink="">
      <xdr:nvSpPr>
        <xdr:cNvPr id="79" name="テキスト ボックス 78">
          <a:extLst>
            <a:ext uri="{FF2B5EF4-FFF2-40B4-BE49-F238E27FC236}">
              <a16:creationId xmlns:a16="http://schemas.microsoft.com/office/drawing/2014/main" xmlns="" id="{00000000-0008-0000-0400-00004F000000}"/>
            </a:ext>
          </a:extLst>
        </xdr:cNvPr>
        <xdr:cNvSpPr txBox="1"/>
      </xdr:nvSpPr>
      <xdr:spPr>
        <a:xfrm>
          <a:off x="939800" y="622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xmlns=""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xmlns=""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xmlns=""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xmlns=""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xmlns=""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33</xdr:row>
      <xdr:rowOff>110490</xdr:rowOff>
    </xdr:from>
    <xdr:to>
      <xdr:col>24</xdr:col>
      <xdr:colOff>76200</xdr:colOff>
      <xdr:row>34</xdr:row>
      <xdr:rowOff>40640</xdr:rowOff>
    </xdr:to>
    <xdr:sp macro="" textlink="">
      <xdr:nvSpPr>
        <xdr:cNvPr id="85" name="楕円 84">
          <a:extLst>
            <a:ext uri="{FF2B5EF4-FFF2-40B4-BE49-F238E27FC236}">
              <a16:creationId xmlns:a16="http://schemas.microsoft.com/office/drawing/2014/main" xmlns="" id="{00000000-0008-0000-0400-000055000000}"/>
            </a:ext>
          </a:extLst>
        </xdr:cNvPr>
        <xdr:cNvSpPr/>
      </xdr:nvSpPr>
      <xdr:spPr>
        <a:xfrm>
          <a:off x="4775200" y="576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19067</xdr:rowOff>
    </xdr:from>
    <xdr:ext cx="762000" cy="259045"/>
    <xdr:sp macro="" textlink="">
      <xdr:nvSpPr>
        <xdr:cNvPr id="86" name="人件費該当値テキスト">
          <a:extLst>
            <a:ext uri="{FF2B5EF4-FFF2-40B4-BE49-F238E27FC236}">
              <a16:creationId xmlns:a16="http://schemas.microsoft.com/office/drawing/2014/main" xmlns="" id="{00000000-0008-0000-0400-000056000000}"/>
            </a:ext>
          </a:extLst>
        </xdr:cNvPr>
        <xdr:cNvSpPr txBox="1"/>
      </xdr:nvSpPr>
      <xdr:spPr>
        <a:xfrm>
          <a:off x="4914900" y="5676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33</xdr:row>
      <xdr:rowOff>110490</xdr:rowOff>
    </xdr:from>
    <xdr:to>
      <xdr:col>20</xdr:col>
      <xdr:colOff>38100</xdr:colOff>
      <xdr:row>34</xdr:row>
      <xdr:rowOff>40640</xdr:rowOff>
    </xdr:to>
    <xdr:sp macro="" textlink="">
      <xdr:nvSpPr>
        <xdr:cNvPr id="87" name="楕円 86">
          <a:extLst>
            <a:ext uri="{FF2B5EF4-FFF2-40B4-BE49-F238E27FC236}">
              <a16:creationId xmlns:a16="http://schemas.microsoft.com/office/drawing/2014/main" xmlns="" id="{00000000-0008-0000-0400-000057000000}"/>
            </a:ext>
          </a:extLst>
        </xdr:cNvPr>
        <xdr:cNvSpPr/>
      </xdr:nvSpPr>
      <xdr:spPr>
        <a:xfrm>
          <a:off x="3937000" y="576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50817</xdr:rowOff>
    </xdr:from>
    <xdr:ext cx="736600" cy="259045"/>
    <xdr:sp macro="" textlink="">
      <xdr:nvSpPr>
        <xdr:cNvPr id="88" name="テキスト ボックス 87">
          <a:extLst>
            <a:ext uri="{FF2B5EF4-FFF2-40B4-BE49-F238E27FC236}">
              <a16:creationId xmlns:a16="http://schemas.microsoft.com/office/drawing/2014/main" xmlns="" id="{00000000-0008-0000-0400-000058000000}"/>
            </a:ext>
          </a:extLst>
        </xdr:cNvPr>
        <xdr:cNvSpPr txBox="1"/>
      </xdr:nvSpPr>
      <xdr:spPr>
        <a:xfrm>
          <a:off x="3606800" y="5537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15240</xdr:rowOff>
    </xdr:from>
    <xdr:to>
      <xdr:col>15</xdr:col>
      <xdr:colOff>149225</xdr:colOff>
      <xdr:row>34</xdr:row>
      <xdr:rowOff>116840</xdr:rowOff>
    </xdr:to>
    <xdr:sp macro="" textlink="">
      <xdr:nvSpPr>
        <xdr:cNvPr id="89" name="楕円 88">
          <a:extLst>
            <a:ext uri="{FF2B5EF4-FFF2-40B4-BE49-F238E27FC236}">
              <a16:creationId xmlns:a16="http://schemas.microsoft.com/office/drawing/2014/main" xmlns="" id="{00000000-0008-0000-0400-000059000000}"/>
            </a:ext>
          </a:extLst>
        </xdr:cNvPr>
        <xdr:cNvSpPr/>
      </xdr:nvSpPr>
      <xdr:spPr>
        <a:xfrm>
          <a:off x="3048000" y="584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127017</xdr:rowOff>
    </xdr:from>
    <xdr:ext cx="762000" cy="259045"/>
    <xdr:sp macro="" textlink="">
      <xdr:nvSpPr>
        <xdr:cNvPr id="90" name="テキスト ボックス 89">
          <a:extLst>
            <a:ext uri="{FF2B5EF4-FFF2-40B4-BE49-F238E27FC236}">
              <a16:creationId xmlns:a16="http://schemas.microsoft.com/office/drawing/2014/main" xmlns="" id="{00000000-0008-0000-0400-00005A000000}"/>
            </a:ext>
          </a:extLst>
        </xdr:cNvPr>
        <xdr:cNvSpPr txBox="1"/>
      </xdr:nvSpPr>
      <xdr:spPr>
        <a:xfrm>
          <a:off x="2717800" y="561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33</xdr:row>
      <xdr:rowOff>118110</xdr:rowOff>
    </xdr:from>
    <xdr:to>
      <xdr:col>11</xdr:col>
      <xdr:colOff>60325</xdr:colOff>
      <xdr:row>34</xdr:row>
      <xdr:rowOff>48260</xdr:rowOff>
    </xdr:to>
    <xdr:sp macro="" textlink="">
      <xdr:nvSpPr>
        <xdr:cNvPr id="91" name="楕円 90">
          <a:extLst>
            <a:ext uri="{FF2B5EF4-FFF2-40B4-BE49-F238E27FC236}">
              <a16:creationId xmlns:a16="http://schemas.microsoft.com/office/drawing/2014/main" xmlns="" id="{00000000-0008-0000-0400-00005B000000}"/>
            </a:ext>
          </a:extLst>
        </xdr:cNvPr>
        <xdr:cNvSpPr/>
      </xdr:nvSpPr>
      <xdr:spPr>
        <a:xfrm>
          <a:off x="2159000" y="577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58437</xdr:rowOff>
    </xdr:from>
    <xdr:ext cx="762000" cy="259045"/>
    <xdr:sp macro="" textlink="">
      <xdr:nvSpPr>
        <xdr:cNvPr id="92" name="テキスト ボックス 91">
          <a:extLst>
            <a:ext uri="{FF2B5EF4-FFF2-40B4-BE49-F238E27FC236}">
              <a16:creationId xmlns:a16="http://schemas.microsoft.com/office/drawing/2014/main" xmlns="" id="{00000000-0008-0000-0400-00005C000000}"/>
            </a:ext>
          </a:extLst>
        </xdr:cNvPr>
        <xdr:cNvSpPr txBox="1"/>
      </xdr:nvSpPr>
      <xdr:spPr>
        <a:xfrm>
          <a:off x="1828800" y="554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53340</xdr:rowOff>
    </xdr:from>
    <xdr:to>
      <xdr:col>6</xdr:col>
      <xdr:colOff>171450</xdr:colOff>
      <xdr:row>34</xdr:row>
      <xdr:rowOff>154940</xdr:rowOff>
    </xdr:to>
    <xdr:sp macro="" textlink="">
      <xdr:nvSpPr>
        <xdr:cNvPr id="93" name="楕円 92">
          <a:extLst>
            <a:ext uri="{FF2B5EF4-FFF2-40B4-BE49-F238E27FC236}">
              <a16:creationId xmlns:a16="http://schemas.microsoft.com/office/drawing/2014/main" xmlns="" id="{00000000-0008-0000-0400-00005D000000}"/>
            </a:ext>
          </a:extLst>
        </xdr:cNvPr>
        <xdr:cNvSpPr/>
      </xdr:nvSpPr>
      <xdr:spPr>
        <a:xfrm>
          <a:off x="1270000" y="588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165117</xdr:rowOff>
    </xdr:from>
    <xdr:ext cx="762000" cy="259045"/>
    <xdr:sp macro="" textlink="">
      <xdr:nvSpPr>
        <xdr:cNvPr id="94" name="テキスト ボックス 93">
          <a:extLst>
            <a:ext uri="{FF2B5EF4-FFF2-40B4-BE49-F238E27FC236}">
              <a16:creationId xmlns:a16="http://schemas.microsoft.com/office/drawing/2014/main" xmlns="" id="{00000000-0008-0000-0400-00005E000000}"/>
            </a:ext>
          </a:extLst>
        </xdr:cNvPr>
        <xdr:cNvSpPr txBox="1"/>
      </xdr:nvSpPr>
      <xdr:spPr>
        <a:xfrm>
          <a:off x="939800" y="565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xmlns=""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xmlns=""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xmlns=""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xmlns=""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xmlns=""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xmlns=""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xmlns=""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xmlns=""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xmlns=""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xmlns=""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xmlns=""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物件費に係る経常収支比率は、平成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年度から</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ポイント減少し、類似団体、県内平均を下回った。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主な要因としては、平成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年度に実施した総合行政システム関連経費が減少したことにより、大幅に減少した。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今後も引き続き、事務事業の優先度を点検し、物件費の削減に努めていく。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xmlns=""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xmlns=""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xmlns=""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xmlns=""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xmlns=""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xmlns=""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xmlns=""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xmlns=""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xmlns=""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xmlns=""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xmlns=""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xmlns=""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xmlns=""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xmlns=""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xmlns=""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xmlns=""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27940</xdr:rowOff>
    </xdr:from>
    <xdr:to>
      <xdr:col>82</xdr:col>
      <xdr:colOff>107950</xdr:colOff>
      <xdr:row>21</xdr:row>
      <xdr:rowOff>161290</xdr:rowOff>
    </xdr:to>
    <xdr:cxnSp macro="">
      <xdr:nvCxnSpPr>
        <xdr:cNvPr id="122" name="直線コネクタ 121">
          <a:extLst>
            <a:ext uri="{FF2B5EF4-FFF2-40B4-BE49-F238E27FC236}">
              <a16:creationId xmlns:a16="http://schemas.microsoft.com/office/drawing/2014/main" xmlns="" id="{00000000-0008-0000-0400-00007A000000}"/>
            </a:ext>
          </a:extLst>
        </xdr:cNvPr>
        <xdr:cNvCxnSpPr/>
      </xdr:nvCxnSpPr>
      <xdr:spPr>
        <a:xfrm flipV="1">
          <a:off x="16510000" y="242824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133367</xdr:rowOff>
    </xdr:from>
    <xdr:ext cx="762000" cy="259045"/>
    <xdr:sp macro="" textlink="">
      <xdr:nvSpPr>
        <xdr:cNvPr id="123" name="物件費最小値テキスト">
          <a:extLst>
            <a:ext uri="{FF2B5EF4-FFF2-40B4-BE49-F238E27FC236}">
              <a16:creationId xmlns:a16="http://schemas.microsoft.com/office/drawing/2014/main" xmlns="" id="{00000000-0008-0000-0400-00007B000000}"/>
            </a:ext>
          </a:extLst>
        </xdr:cNvPr>
        <xdr:cNvSpPr txBox="1"/>
      </xdr:nvSpPr>
      <xdr:spPr>
        <a:xfrm>
          <a:off x="16598900" y="373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161290</xdr:rowOff>
    </xdr:from>
    <xdr:to>
      <xdr:col>82</xdr:col>
      <xdr:colOff>196850</xdr:colOff>
      <xdr:row>21</xdr:row>
      <xdr:rowOff>161290</xdr:rowOff>
    </xdr:to>
    <xdr:cxnSp macro="">
      <xdr:nvCxnSpPr>
        <xdr:cNvPr id="124" name="直線コネクタ 123">
          <a:extLst>
            <a:ext uri="{FF2B5EF4-FFF2-40B4-BE49-F238E27FC236}">
              <a16:creationId xmlns:a16="http://schemas.microsoft.com/office/drawing/2014/main" xmlns="" id="{00000000-0008-0000-0400-00007C000000}"/>
            </a:ext>
          </a:extLst>
        </xdr:cNvPr>
        <xdr:cNvCxnSpPr/>
      </xdr:nvCxnSpPr>
      <xdr:spPr>
        <a:xfrm>
          <a:off x="16421100" y="3761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114317</xdr:rowOff>
    </xdr:from>
    <xdr:ext cx="762000" cy="259045"/>
    <xdr:sp macro="" textlink="">
      <xdr:nvSpPr>
        <xdr:cNvPr id="125" name="物件費最大値テキスト">
          <a:extLst>
            <a:ext uri="{FF2B5EF4-FFF2-40B4-BE49-F238E27FC236}">
              <a16:creationId xmlns:a16="http://schemas.microsoft.com/office/drawing/2014/main" xmlns="" id="{00000000-0008-0000-0400-00007D000000}"/>
            </a:ext>
          </a:extLst>
        </xdr:cNvPr>
        <xdr:cNvSpPr txBox="1"/>
      </xdr:nvSpPr>
      <xdr:spPr>
        <a:xfrm>
          <a:off x="16598900" y="2171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27940</xdr:rowOff>
    </xdr:from>
    <xdr:to>
      <xdr:col>82</xdr:col>
      <xdr:colOff>196850</xdr:colOff>
      <xdr:row>14</xdr:row>
      <xdr:rowOff>27940</xdr:rowOff>
    </xdr:to>
    <xdr:cxnSp macro="">
      <xdr:nvCxnSpPr>
        <xdr:cNvPr id="126" name="直線コネクタ 125">
          <a:extLst>
            <a:ext uri="{FF2B5EF4-FFF2-40B4-BE49-F238E27FC236}">
              <a16:creationId xmlns:a16="http://schemas.microsoft.com/office/drawing/2014/main" xmlns="" id="{00000000-0008-0000-0400-00007E000000}"/>
            </a:ext>
          </a:extLst>
        </xdr:cNvPr>
        <xdr:cNvCxnSpPr/>
      </xdr:nvCxnSpPr>
      <xdr:spPr>
        <a:xfrm>
          <a:off x="16421100" y="2428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100330</xdr:rowOff>
    </xdr:from>
    <xdr:to>
      <xdr:col>82</xdr:col>
      <xdr:colOff>107950</xdr:colOff>
      <xdr:row>18</xdr:row>
      <xdr:rowOff>66040</xdr:rowOff>
    </xdr:to>
    <xdr:cxnSp macro="">
      <xdr:nvCxnSpPr>
        <xdr:cNvPr id="127" name="直線コネクタ 126">
          <a:extLst>
            <a:ext uri="{FF2B5EF4-FFF2-40B4-BE49-F238E27FC236}">
              <a16:creationId xmlns:a16="http://schemas.microsoft.com/office/drawing/2014/main" xmlns="" id="{00000000-0008-0000-0400-00007F000000}"/>
            </a:ext>
          </a:extLst>
        </xdr:cNvPr>
        <xdr:cNvCxnSpPr/>
      </xdr:nvCxnSpPr>
      <xdr:spPr>
        <a:xfrm flipV="1">
          <a:off x="15671800" y="3014980"/>
          <a:ext cx="8382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90187</xdr:rowOff>
    </xdr:from>
    <xdr:ext cx="762000" cy="259045"/>
    <xdr:sp macro="" textlink="">
      <xdr:nvSpPr>
        <xdr:cNvPr id="128" name="物件費平均値テキスト">
          <a:extLst>
            <a:ext uri="{FF2B5EF4-FFF2-40B4-BE49-F238E27FC236}">
              <a16:creationId xmlns:a16="http://schemas.microsoft.com/office/drawing/2014/main" xmlns="" id="{00000000-0008-0000-0400-000080000000}"/>
            </a:ext>
          </a:extLst>
        </xdr:cNvPr>
        <xdr:cNvSpPr txBox="1"/>
      </xdr:nvSpPr>
      <xdr:spPr>
        <a:xfrm>
          <a:off x="16598900" y="30048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118110</xdr:rowOff>
    </xdr:from>
    <xdr:to>
      <xdr:col>82</xdr:col>
      <xdr:colOff>158750</xdr:colOff>
      <xdr:row>18</xdr:row>
      <xdr:rowOff>48260</xdr:rowOff>
    </xdr:to>
    <xdr:sp macro="" textlink="">
      <xdr:nvSpPr>
        <xdr:cNvPr id="129" name="フローチャート: 判断 128">
          <a:extLst>
            <a:ext uri="{FF2B5EF4-FFF2-40B4-BE49-F238E27FC236}">
              <a16:creationId xmlns:a16="http://schemas.microsoft.com/office/drawing/2014/main" xmlns="" id="{00000000-0008-0000-0400-000081000000}"/>
            </a:ext>
          </a:extLst>
        </xdr:cNvPr>
        <xdr:cNvSpPr/>
      </xdr:nvSpPr>
      <xdr:spPr>
        <a:xfrm>
          <a:off x="16459200" y="303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46990</xdr:rowOff>
    </xdr:from>
    <xdr:to>
      <xdr:col>78</xdr:col>
      <xdr:colOff>69850</xdr:colOff>
      <xdr:row>18</xdr:row>
      <xdr:rowOff>66040</xdr:rowOff>
    </xdr:to>
    <xdr:cxnSp macro="">
      <xdr:nvCxnSpPr>
        <xdr:cNvPr id="130" name="直線コネクタ 129">
          <a:extLst>
            <a:ext uri="{FF2B5EF4-FFF2-40B4-BE49-F238E27FC236}">
              <a16:creationId xmlns:a16="http://schemas.microsoft.com/office/drawing/2014/main" xmlns="" id="{00000000-0008-0000-0400-000082000000}"/>
            </a:ext>
          </a:extLst>
        </xdr:cNvPr>
        <xdr:cNvCxnSpPr/>
      </xdr:nvCxnSpPr>
      <xdr:spPr>
        <a:xfrm>
          <a:off x="14782800" y="296164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102870</xdr:rowOff>
    </xdr:from>
    <xdr:to>
      <xdr:col>78</xdr:col>
      <xdr:colOff>120650</xdr:colOff>
      <xdr:row>18</xdr:row>
      <xdr:rowOff>33020</xdr:rowOff>
    </xdr:to>
    <xdr:sp macro="" textlink="">
      <xdr:nvSpPr>
        <xdr:cNvPr id="131" name="フローチャート: 判断 130">
          <a:extLst>
            <a:ext uri="{FF2B5EF4-FFF2-40B4-BE49-F238E27FC236}">
              <a16:creationId xmlns:a16="http://schemas.microsoft.com/office/drawing/2014/main" xmlns="" id="{00000000-0008-0000-0400-000083000000}"/>
            </a:ext>
          </a:extLst>
        </xdr:cNvPr>
        <xdr:cNvSpPr/>
      </xdr:nvSpPr>
      <xdr:spPr>
        <a:xfrm>
          <a:off x="15621000" y="3017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43197</xdr:rowOff>
    </xdr:from>
    <xdr:ext cx="736600" cy="259045"/>
    <xdr:sp macro="" textlink="">
      <xdr:nvSpPr>
        <xdr:cNvPr id="132" name="テキスト ボックス 131">
          <a:extLst>
            <a:ext uri="{FF2B5EF4-FFF2-40B4-BE49-F238E27FC236}">
              <a16:creationId xmlns:a16="http://schemas.microsoft.com/office/drawing/2014/main" xmlns="" id="{00000000-0008-0000-0400-000084000000}"/>
            </a:ext>
          </a:extLst>
        </xdr:cNvPr>
        <xdr:cNvSpPr txBox="1"/>
      </xdr:nvSpPr>
      <xdr:spPr>
        <a:xfrm>
          <a:off x="15290800" y="2786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157480</xdr:rowOff>
    </xdr:from>
    <xdr:to>
      <xdr:col>73</xdr:col>
      <xdr:colOff>180975</xdr:colOff>
      <xdr:row>17</xdr:row>
      <xdr:rowOff>46990</xdr:rowOff>
    </xdr:to>
    <xdr:cxnSp macro="">
      <xdr:nvCxnSpPr>
        <xdr:cNvPr id="133" name="直線コネクタ 132">
          <a:extLst>
            <a:ext uri="{FF2B5EF4-FFF2-40B4-BE49-F238E27FC236}">
              <a16:creationId xmlns:a16="http://schemas.microsoft.com/office/drawing/2014/main" xmlns="" id="{00000000-0008-0000-0400-000085000000}"/>
            </a:ext>
          </a:extLst>
        </xdr:cNvPr>
        <xdr:cNvCxnSpPr/>
      </xdr:nvCxnSpPr>
      <xdr:spPr>
        <a:xfrm>
          <a:off x="13893800" y="290068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87630</xdr:rowOff>
    </xdr:from>
    <xdr:to>
      <xdr:col>74</xdr:col>
      <xdr:colOff>31750</xdr:colOff>
      <xdr:row>18</xdr:row>
      <xdr:rowOff>17780</xdr:rowOff>
    </xdr:to>
    <xdr:sp macro="" textlink="">
      <xdr:nvSpPr>
        <xdr:cNvPr id="134" name="フローチャート: 判断 133">
          <a:extLst>
            <a:ext uri="{FF2B5EF4-FFF2-40B4-BE49-F238E27FC236}">
              <a16:creationId xmlns:a16="http://schemas.microsoft.com/office/drawing/2014/main" xmlns="" id="{00000000-0008-0000-0400-000086000000}"/>
            </a:ext>
          </a:extLst>
        </xdr:cNvPr>
        <xdr:cNvSpPr/>
      </xdr:nvSpPr>
      <xdr:spPr>
        <a:xfrm>
          <a:off x="14732000" y="3002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2557</xdr:rowOff>
    </xdr:from>
    <xdr:ext cx="762000" cy="259045"/>
    <xdr:sp macro="" textlink="">
      <xdr:nvSpPr>
        <xdr:cNvPr id="135" name="テキスト ボックス 134">
          <a:extLst>
            <a:ext uri="{FF2B5EF4-FFF2-40B4-BE49-F238E27FC236}">
              <a16:creationId xmlns:a16="http://schemas.microsoft.com/office/drawing/2014/main" xmlns="" id="{00000000-0008-0000-0400-000087000000}"/>
            </a:ext>
          </a:extLst>
        </xdr:cNvPr>
        <xdr:cNvSpPr txBox="1"/>
      </xdr:nvSpPr>
      <xdr:spPr>
        <a:xfrm>
          <a:off x="14401800" y="308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157480</xdr:rowOff>
    </xdr:from>
    <xdr:to>
      <xdr:col>69</xdr:col>
      <xdr:colOff>92075</xdr:colOff>
      <xdr:row>17</xdr:row>
      <xdr:rowOff>24130</xdr:rowOff>
    </xdr:to>
    <xdr:cxnSp macro="">
      <xdr:nvCxnSpPr>
        <xdr:cNvPr id="136" name="直線コネクタ 135">
          <a:extLst>
            <a:ext uri="{FF2B5EF4-FFF2-40B4-BE49-F238E27FC236}">
              <a16:creationId xmlns:a16="http://schemas.microsoft.com/office/drawing/2014/main" xmlns="" id="{00000000-0008-0000-0400-000088000000}"/>
            </a:ext>
          </a:extLst>
        </xdr:cNvPr>
        <xdr:cNvCxnSpPr/>
      </xdr:nvCxnSpPr>
      <xdr:spPr>
        <a:xfrm flipV="1">
          <a:off x="13004800" y="29006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49530</xdr:rowOff>
    </xdr:from>
    <xdr:to>
      <xdr:col>69</xdr:col>
      <xdr:colOff>142875</xdr:colOff>
      <xdr:row>17</xdr:row>
      <xdr:rowOff>151130</xdr:rowOff>
    </xdr:to>
    <xdr:sp macro="" textlink="">
      <xdr:nvSpPr>
        <xdr:cNvPr id="137" name="フローチャート: 判断 136">
          <a:extLst>
            <a:ext uri="{FF2B5EF4-FFF2-40B4-BE49-F238E27FC236}">
              <a16:creationId xmlns:a16="http://schemas.microsoft.com/office/drawing/2014/main" xmlns="" id="{00000000-0008-0000-0400-000089000000}"/>
            </a:ext>
          </a:extLst>
        </xdr:cNvPr>
        <xdr:cNvSpPr/>
      </xdr:nvSpPr>
      <xdr:spPr>
        <a:xfrm>
          <a:off x="13843000" y="2964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135907</xdr:rowOff>
    </xdr:from>
    <xdr:ext cx="762000" cy="259045"/>
    <xdr:sp macro="" textlink="">
      <xdr:nvSpPr>
        <xdr:cNvPr id="138" name="テキスト ボックス 137">
          <a:extLst>
            <a:ext uri="{FF2B5EF4-FFF2-40B4-BE49-F238E27FC236}">
              <a16:creationId xmlns:a16="http://schemas.microsoft.com/office/drawing/2014/main" xmlns="" id="{00000000-0008-0000-0400-00008A000000}"/>
            </a:ext>
          </a:extLst>
        </xdr:cNvPr>
        <xdr:cNvSpPr txBox="1"/>
      </xdr:nvSpPr>
      <xdr:spPr>
        <a:xfrm>
          <a:off x="13512800" y="305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41910</xdr:rowOff>
    </xdr:from>
    <xdr:to>
      <xdr:col>65</xdr:col>
      <xdr:colOff>53975</xdr:colOff>
      <xdr:row>17</xdr:row>
      <xdr:rowOff>143510</xdr:rowOff>
    </xdr:to>
    <xdr:sp macro="" textlink="">
      <xdr:nvSpPr>
        <xdr:cNvPr id="139" name="フローチャート: 判断 138">
          <a:extLst>
            <a:ext uri="{FF2B5EF4-FFF2-40B4-BE49-F238E27FC236}">
              <a16:creationId xmlns:a16="http://schemas.microsoft.com/office/drawing/2014/main" xmlns="" id="{00000000-0008-0000-0400-00008B000000}"/>
            </a:ext>
          </a:extLst>
        </xdr:cNvPr>
        <xdr:cNvSpPr/>
      </xdr:nvSpPr>
      <xdr:spPr>
        <a:xfrm>
          <a:off x="12954000" y="2956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128287</xdr:rowOff>
    </xdr:from>
    <xdr:ext cx="762000" cy="259045"/>
    <xdr:sp macro="" textlink="">
      <xdr:nvSpPr>
        <xdr:cNvPr id="140" name="テキスト ボックス 139">
          <a:extLst>
            <a:ext uri="{FF2B5EF4-FFF2-40B4-BE49-F238E27FC236}">
              <a16:creationId xmlns:a16="http://schemas.microsoft.com/office/drawing/2014/main" xmlns="" id="{00000000-0008-0000-0400-00008C000000}"/>
            </a:ext>
          </a:extLst>
        </xdr:cNvPr>
        <xdr:cNvSpPr txBox="1"/>
      </xdr:nvSpPr>
      <xdr:spPr>
        <a:xfrm>
          <a:off x="12623800" y="304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xmlns=""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xmlns=""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xmlns=""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xmlns=""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xmlns=""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49530</xdr:rowOff>
    </xdr:from>
    <xdr:to>
      <xdr:col>82</xdr:col>
      <xdr:colOff>158750</xdr:colOff>
      <xdr:row>17</xdr:row>
      <xdr:rowOff>151130</xdr:rowOff>
    </xdr:to>
    <xdr:sp macro="" textlink="">
      <xdr:nvSpPr>
        <xdr:cNvPr id="146" name="楕円 145">
          <a:extLst>
            <a:ext uri="{FF2B5EF4-FFF2-40B4-BE49-F238E27FC236}">
              <a16:creationId xmlns:a16="http://schemas.microsoft.com/office/drawing/2014/main" xmlns="" id="{00000000-0008-0000-0400-000092000000}"/>
            </a:ext>
          </a:extLst>
        </xdr:cNvPr>
        <xdr:cNvSpPr/>
      </xdr:nvSpPr>
      <xdr:spPr>
        <a:xfrm>
          <a:off x="16459200" y="2964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66057</xdr:rowOff>
    </xdr:from>
    <xdr:ext cx="762000" cy="259045"/>
    <xdr:sp macro="" textlink="">
      <xdr:nvSpPr>
        <xdr:cNvPr id="147" name="物件費該当値テキスト">
          <a:extLst>
            <a:ext uri="{FF2B5EF4-FFF2-40B4-BE49-F238E27FC236}">
              <a16:creationId xmlns:a16="http://schemas.microsoft.com/office/drawing/2014/main" xmlns="" id="{00000000-0008-0000-0400-000093000000}"/>
            </a:ext>
          </a:extLst>
        </xdr:cNvPr>
        <xdr:cNvSpPr txBox="1"/>
      </xdr:nvSpPr>
      <xdr:spPr>
        <a:xfrm>
          <a:off x="16598900" y="2809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15240</xdr:rowOff>
    </xdr:from>
    <xdr:to>
      <xdr:col>78</xdr:col>
      <xdr:colOff>120650</xdr:colOff>
      <xdr:row>18</xdr:row>
      <xdr:rowOff>116840</xdr:rowOff>
    </xdr:to>
    <xdr:sp macro="" textlink="">
      <xdr:nvSpPr>
        <xdr:cNvPr id="148" name="楕円 147">
          <a:extLst>
            <a:ext uri="{FF2B5EF4-FFF2-40B4-BE49-F238E27FC236}">
              <a16:creationId xmlns:a16="http://schemas.microsoft.com/office/drawing/2014/main" xmlns="" id="{00000000-0008-0000-0400-000094000000}"/>
            </a:ext>
          </a:extLst>
        </xdr:cNvPr>
        <xdr:cNvSpPr/>
      </xdr:nvSpPr>
      <xdr:spPr>
        <a:xfrm>
          <a:off x="15621000" y="3101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101617</xdr:rowOff>
    </xdr:from>
    <xdr:ext cx="736600" cy="259045"/>
    <xdr:sp macro="" textlink="">
      <xdr:nvSpPr>
        <xdr:cNvPr id="149" name="テキスト ボックス 148">
          <a:extLst>
            <a:ext uri="{FF2B5EF4-FFF2-40B4-BE49-F238E27FC236}">
              <a16:creationId xmlns:a16="http://schemas.microsoft.com/office/drawing/2014/main" xmlns="" id="{00000000-0008-0000-0400-000095000000}"/>
            </a:ext>
          </a:extLst>
        </xdr:cNvPr>
        <xdr:cNvSpPr txBox="1"/>
      </xdr:nvSpPr>
      <xdr:spPr>
        <a:xfrm>
          <a:off x="15290800" y="3187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167640</xdr:rowOff>
    </xdr:from>
    <xdr:to>
      <xdr:col>74</xdr:col>
      <xdr:colOff>31750</xdr:colOff>
      <xdr:row>17</xdr:row>
      <xdr:rowOff>97790</xdr:rowOff>
    </xdr:to>
    <xdr:sp macro="" textlink="">
      <xdr:nvSpPr>
        <xdr:cNvPr id="150" name="楕円 149">
          <a:extLst>
            <a:ext uri="{FF2B5EF4-FFF2-40B4-BE49-F238E27FC236}">
              <a16:creationId xmlns:a16="http://schemas.microsoft.com/office/drawing/2014/main" xmlns="" id="{00000000-0008-0000-0400-000096000000}"/>
            </a:ext>
          </a:extLst>
        </xdr:cNvPr>
        <xdr:cNvSpPr/>
      </xdr:nvSpPr>
      <xdr:spPr>
        <a:xfrm>
          <a:off x="14732000" y="2910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107967</xdr:rowOff>
    </xdr:from>
    <xdr:ext cx="762000" cy="259045"/>
    <xdr:sp macro="" textlink="">
      <xdr:nvSpPr>
        <xdr:cNvPr id="151" name="テキスト ボックス 150">
          <a:extLst>
            <a:ext uri="{FF2B5EF4-FFF2-40B4-BE49-F238E27FC236}">
              <a16:creationId xmlns:a16="http://schemas.microsoft.com/office/drawing/2014/main" xmlns="" id="{00000000-0008-0000-0400-000097000000}"/>
            </a:ext>
          </a:extLst>
        </xdr:cNvPr>
        <xdr:cNvSpPr txBox="1"/>
      </xdr:nvSpPr>
      <xdr:spPr>
        <a:xfrm>
          <a:off x="14401800" y="2679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106680</xdr:rowOff>
    </xdr:from>
    <xdr:to>
      <xdr:col>69</xdr:col>
      <xdr:colOff>142875</xdr:colOff>
      <xdr:row>17</xdr:row>
      <xdr:rowOff>36830</xdr:rowOff>
    </xdr:to>
    <xdr:sp macro="" textlink="">
      <xdr:nvSpPr>
        <xdr:cNvPr id="152" name="楕円 151">
          <a:extLst>
            <a:ext uri="{FF2B5EF4-FFF2-40B4-BE49-F238E27FC236}">
              <a16:creationId xmlns:a16="http://schemas.microsoft.com/office/drawing/2014/main" xmlns="" id="{00000000-0008-0000-0400-000098000000}"/>
            </a:ext>
          </a:extLst>
        </xdr:cNvPr>
        <xdr:cNvSpPr/>
      </xdr:nvSpPr>
      <xdr:spPr>
        <a:xfrm>
          <a:off x="13843000" y="284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47007</xdr:rowOff>
    </xdr:from>
    <xdr:ext cx="762000" cy="259045"/>
    <xdr:sp macro="" textlink="">
      <xdr:nvSpPr>
        <xdr:cNvPr id="153" name="テキスト ボックス 152">
          <a:extLst>
            <a:ext uri="{FF2B5EF4-FFF2-40B4-BE49-F238E27FC236}">
              <a16:creationId xmlns:a16="http://schemas.microsoft.com/office/drawing/2014/main" xmlns="" id="{00000000-0008-0000-0400-000099000000}"/>
            </a:ext>
          </a:extLst>
        </xdr:cNvPr>
        <xdr:cNvSpPr txBox="1"/>
      </xdr:nvSpPr>
      <xdr:spPr>
        <a:xfrm>
          <a:off x="13512800" y="2618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144780</xdr:rowOff>
    </xdr:from>
    <xdr:to>
      <xdr:col>65</xdr:col>
      <xdr:colOff>53975</xdr:colOff>
      <xdr:row>17</xdr:row>
      <xdr:rowOff>74930</xdr:rowOff>
    </xdr:to>
    <xdr:sp macro="" textlink="">
      <xdr:nvSpPr>
        <xdr:cNvPr id="154" name="楕円 153">
          <a:extLst>
            <a:ext uri="{FF2B5EF4-FFF2-40B4-BE49-F238E27FC236}">
              <a16:creationId xmlns:a16="http://schemas.microsoft.com/office/drawing/2014/main" xmlns="" id="{00000000-0008-0000-0400-00009A000000}"/>
            </a:ext>
          </a:extLst>
        </xdr:cNvPr>
        <xdr:cNvSpPr/>
      </xdr:nvSpPr>
      <xdr:spPr>
        <a:xfrm>
          <a:off x="12954000" y="288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85107</xdr:rowOff>
    </xdr:from>
    <xdr:ext cx="762000" cy="259045"/>
    <xdr:sp macro="" textlink="">
      <xdr:nvSpPr>
        <xdr:cNvPr id="155" name="テキスト ボックス 154">
          <a:extLst>
            <a:ext uri="{FF2B5EF4-FFF2-40B4-BE49-F238E27FC236}">
              <a16:creationId xmlns:a16="http://schemas.microsoft.com/office/drawing/2014/main" xmlns="" id="{00000000-0008-0000-0400-00009B000000}"/>
            </a:ext>
          </a:extLst>
        </xdr:cNvPr>
        <xdr:cNvSpPr txBox="1"/>
      </xdr:nvSpPr>
      <xdr:spPr>
        <a:xfrm>
          <a:off x="12623800" y="2656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xmlns=""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xmlns=""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xmlns=""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xmlns=""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xmlns=""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xmlns=""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xmlns=""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xmlns=""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xmlns=""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xmlns=""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xmlns=""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扶助費に係る経常収支比率は、類似団体、全国平均を下回ったものの、依然として県内平均を上回っている。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分母となる経常一般財源（市税等）が増加し、比率としては減少している。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自立支援費などの増により、扶助費の金額が増加している。今後も他の経費を含め、扶助費の推移に注視していく。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xmlns=""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xmlns=""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xmlns=""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70" name="直線コネクタ 169">
          <a:extLst>
            <a:ext uri="{FF2B5EF4-FFF2-40B4-BE49-F238E27FC236}">
              <a16:creationId xmlns:a16="http://schemas.microsoft.com/office/drawing/2014/main" xmlns="" id="{00000000-0008-0000-0400-0000AA000000}"/>
            </a:ext>
          </a:extLst>
        </xdr:cNvPr>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71" name="テキスト ボックス 170">
          <a:extLst>
            <a:ext uri="{FF2B5EF4-FFF2-40B4-BE49-F238E27FC236}">
              <a16:creationId xmlns:a16="http://schemas.microsoft.com/office/drawing/2014/main" xmlns="" id="{00000000-0008-0000-0400-0000AB000000}"/>
            </a:ext>
          </a:extLst>
        </xdr:cNvPr>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72" name="直線コネクタ 171">
          <a:extLst>
            <a:ext uri="{FF2B5EF4-FFF2-40B4-BE49-F238E27FC236}">
              <a16:creationId xmlns:a16="http://schemas.microsoft.com/office/drawing/2014/main" xmlns="" id="{00000000-0008-0000-0400-0000AC000000}"/>
            </a:ext>
          </a:extLst>
        </xdr:cNvPr>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73" name="テキスト ボックス 172">
          <a:extLst>
            <a:ext uri="{FF2B5EF4-FFF2-40B4-BE49-F238E27FC236}">
              <a16:creationId xmlns:a16="http://schemas.microsoft.com/office/drawing/2014/main" xmlns="" id="{00000000-0008-0000-0400-0000AD000000}"/>
            </a:ext>
          </a:extLst>
        </xdr:cNvPr>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4" name="直線コネクタ 173">
          <a:extLst>
            <a:ext uri="{FF2B5EF4-FFF2-40B4-BE49-F238E27FC236}">
              <a16:creationId xmlns:a16="http://schemas.microsoft.com/office/drawing/2014/main" xmlns="" id="{00000000-0008-0000-0400-0000AE000000}"/>
            </a:ext>
          </a:extLst>
        </xdr:cNvPr>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5" name="テキスト ボックス 174">
          <a:extLst>
            <a:ext uri="{FF2B5EF4-FFF2-40B4-BE49-F238E27FC236}">
              <a16:creationId xmlns:a16="http://schemas.microsoft.com/office/drawing/2014/main" xmlns="" id="{00000000-0008-0000-0400-0000AF000000}"/>
            </a:ext>
          </a:extLst>
        </xdr:cNvPr>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6" name="直線コネクタ 175">
          <a:extLst>
            <a:ext uri="{FF2B5EF4-FFF2-40B4-BE49-F238E27FC236}">
              <a16:creationId xmlns:a16="http://schemas.microsoft.com/office/drawing/2014/main" xmlns="" id="{00000000-0008-0000-0400-0000B0000000}"/>
            </a:ext>
          </a:extLst>
        </xdr:cNvPr>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77" name="テキスト ボックス 176">
          <a:extLst>
            <a:ext uri="{FF2B5EF4-FFF2-40B4-BE49-F238E27FC236}">
              <a16:creationId xmlns:a16="http://schemas.microsoft.com/office/drawing/2014/main" xmlns="" id="{00000000-0008-0000-0400-0000B1000000}"/>
            </a:ext>
          </a:extLst>
        </xdr:cNvPr>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a:extLst>
            <a:ext uri="{FF2B5EF4-FFF2-40B4-BE49-F238E27FC236}">
              <a16:creationId xmlns:a16="http://schemas.microsoft.com/office/drawing/2014/main" xmlns="" id="{00000000-0008-0000-0400-0000B2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a:extLst>
            <a:ext uri="{FF2B5EF4-FFF2-40B4-BE49-F238E27FC236}">
              <a16:creationId xmlns:a16="http://schemas.microsoft.com/office/drawing/2014/main" xmlns="" id="{00000000-0008-0000-0400-0000B3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a:extLst>
            <a:ext uri="{FF2B5EF4-FFF2-40B4-BE49-F238E27FC236}">
              <a16:creationId xmlns:a16="http://schemas.microsoft.com/office/drawing/2014/main" xmlns="" id="{00000000-0008-0000-0400-0000B4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115570</xdr:rowOff>
    </xdr:from>
    <xdr:to>
      <xdr:col>24</xdr:col>
      <xdr:colOff>25400</xdr:colOff>
      <xdr:row>61</xdr:row>
      <xdr:rowOff>115570</xdr:rowOff>
    </xdr:to>
    <xdr:cxnSp macro="">
      <xdr:nvCxnSpPr>
        <xdr:cNvPr id="181" name="直線コネクタ 180">
          <a:extLst>
            <a:ext uri="{FF2B5EF4-FFF2-40B4-BE49-F238E27FC236}">
              <a16:creationId xmlns:a16="http://schemas.microsoft.com/office/drawing/2014/main" xmlns="" id="{00000000-0008-0000-0400-0000B5000000}"/>
            </a:ext>
          </a:extLst>
        </xdr:cNvPr>
        <xdr:cNvCxnSpPr/>
      </xdr:nvCxnSpPr>
      <xdr:spPr>
        <a:xfrm flipV="1">
          <a:off x="4826000" y="920242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87647</xdr:rowOff>
    </xdr:from>
    <xdr:ext cx="762000" cy="259045"/>
    <xdr:sp macro="" textlink="">
      <xdr:nvSpPr>
        <xdr:cNvPr id="182" name="扶助費最小値テキスト">
          <a:extLst>
            <a:ext uri="{FF2B5EF4-FFF2-40B4-BE49-F238E27FC236}">
              <a16:creationId xmlns:a16="http://schemas.microsoft.com/office/drawing/2014/main" xmlns="" id="{00000000-0008-0000-0400-0000B6000000}"/>
            </a:ext>
          </a:extLst>
        </xdr:cNvPr>
        <xdr:cNvSpPr txBox="1"/>
      </xdr:nvSpPr>
      <xdr:spPr>
        <a:xfrm>
          <a:off x="4914900" y="10546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115570</xdr:rowOff>
    </xdr:from>
    <xdr:to>
      <xdr:col>24</xdr:col>
      <xdr:colOff>114300</xdr:colOff>
      <xdr:row>61</xdr:row>
      <xdr:rowOff>115570</xdr:rowOff>
    </xdr:to>
    <xdr:cxnSp macro="">
      <xdr:nvCxnSpPr>
        <xdr:cNvPr id="183" name="直線コネクタ 182">
          <a:extLst>
            <a:ext uri="{FF2B5EF4-FFF2-40B4-BE49-F238E27FC236}">
              <a16:creationId xmlns:a16="http://schemas.microsoft.com/office/drawing/2014/main" xmlns="" id="{00000000-0008-0000-0400-0000B7000000}"/>
            </a:ext>
          </a:extLst>
        </xdr:cNvPr>
        <xdr:cNvCxnSpPr/>
      </xdr:nvCxnSpPr>
      <xdr:spPr>
        <a:xfrm>
          <a:off x="4737100" y="10574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30497</xdr:rowOff>
    </xdr:from>
    <xdr:ext cx="762000" cy="259045"/>
    <xdr:sp macro="" textlink="">
      <xdr:nvSpPr>
        <xdr:cNvPr id="184" name="扶助費最大値テキスト">
          <a:extLst>
            <a:ext uri="{FF2B5EF4-FFF2-40B4-BE49-F238E27FC236}">
              <a16:creationId xmlns:a16="http://schemas.microsoft.com/office/drawing/2014/main" xmlns="" id="{00000000-0008-0000-0400-0000B8000000}"/>
            </a:ext>
          </a:extLst>
        </xdr:cNvPr>
        <xdr:cNvSpPr txBox="1"/>
      </xdr:nvSpPr>
      <xdr:spPr>
        <a:xfrm>
          <a:off x="4914900" y="8945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115570</xdr:rowOff>
    </xdr:from>
    <xdr:to>
      <xdr:col>24</xdr:col>
      <xdr:colOff>114300</xdr:colOff>
      <xdr:row>53</xdr:row>
      <xdr:rowOff>115570</xdr:rowOff>
    </xdr:to>
    <xdr:cxnSp macro="">
      <xdr:nvCxnSpPr>
        <xdr:cNvPr id="185" name="直線コネクタ 184">
          <a:extLst>
            <a:ext uri="{FF2B5EF4-FFF2-40B4-BE49-F238E27FC236}">
              <a16:creationId xmlns:a16="http://schemas.microsoft.com/office/drawing/2014/main" xmlns="" id="{00000000-0008-0000-0400-0000B9000000}"/>
            </a:ext>
          </a:extLst>
        </xdr:cNvPr>
        <xdr:cNvCxnSpPr/>
      </xdr:nvCxnSpPr>
      <xdr:spPr>
        <a:xfrm>
          <a:off x="4737100" y="9202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30988</xdr:rowOff>
    </xdr:from>
    <xdr:to>
      <xdr:col>24</xdr:col>
      <xdr:colOff>25400</xdr:colOff>
      <xdr:row>56</xdr:row>
      <xdr:rowOff>49276</xdr:rowOff>
    </xdr:to>
    <xdr:cxnSp macro="">
      <xdr:nvCxnSpPr>
        <xdr:cNvPr id="186" name="直線コネクタ 185">
          <a:extLst>
            <a:ext uri="{FF2B5EF4-FFF2-40B4-BE49-F238E27FC236}">
              <a16:creationId xmlns:a16="http://schemas.microsoft.com/office/drawing/2014/main" xmlns="" id="{00000000-0008-0000-0400-0000BA000000}"/>
            </a:ext>
          </a:extLst>
        </xdr:cNvPr>
        <xdr:cNvCxnSpPr/>
      </xdr:nvCxnSpPr>
      <xdr:spPr>
        <a:xfrm flipV="1">
          <a:off x="3987800" y="9632188"/>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7129</xdr:rowOff>
    </xdr:from>
    <xdr:ext cx="762000" cy="259045"/>
    <xdr:sp macro="" textlink="">
      <xdr:nvSpPr>
        <xdr:cNvPr id="187" name="扶助費平均値テキスト">
          <a:extLst>
            <a:ext uri="{FF2B5EF4-FFF2-40B4-BE49-F238E27FC236}">
              <a16:creationId xmlns:a16="http://schemas.microsoft.com/office/drawing/2014/main" xmlns="" id="{00000000-0008-0000-0400-0000BB000000}"/>
            </a:ext>
          </a:extLst>
        </xdr:cNvPr>
        <xdr:cNvSpPr txBox="1"/>
      </xdr:nvSpPr>
      <xdr:spPr>
        <a:xfrm>
          <a:off x="4914900" y="96083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35052</xdr:rowOff>
    </xdr:from>
    <xdr:to>
      <xdr:col>24</xdr:col>
      <xdr:colOff>76200</xdr:colOff>
      <xdr:row>56</xdr:row>
      <xdr:rowOff>136652</xdr:rowOff>
    </xdr:to>
    <xdr:sp macro="" textlink="">
      <xdr:nvSpPr>
        <xdr:cNvPr id="188" name="フローチャート: 判断 187">
          <a:extLst>
            <a:ext uri="{FF2B5EF4-FFF2-40B4-BE49-F238E27FC236}">
              <a16:creationId xmlns:a16="http://schemas.microsoft.com/office/drawing/2014/main" xmlns="" id="{00000000-0008-0000-0400-0000BC000000}"/>
            </a:ext>
          </a:extLst>
        </xdr:cNvPr>
        <xdr:cNvSpPr/>
      </xdr:nvSpPr>
      <xdr:spPr>
        <a:xfrm>
          <a:off x="4775200" y="9636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21844</xdr:rowOff>
    </xdr:from>
    <xdr:to>
      <xdr:col>19</xdr:col>
      <xdr:colOff>187325</xdr:colOff>
      <xdr:row>56</xdr:row>
      <xdr:rowOff>49276</xdr:rowOff>
    </xdr:to>
    <xdr:cxnSp macro="">
      <xdr:nvCxnSpPr>
        <xdr:cNvPr id="189" name="直線コネクタ 188">
          <a:extLst>
            <a:ext uri="{FF2B5EF4-FFF2-40B4-BE49-F238E27FC236}">
              <a16:creationId xmlns:a16="http://schemas.microsoft.com/office/drawing/2014/main" xmlns="" id="{00000000-0008-0000-0400-0000BD000000}"/>
            </a:ext>
          </a:extLst>
        </xdr:cNvPr>
        <xdr:cNvCxnSpPr/>
      </xdr:nvCxnSpPr>
      <xdr:spPr>
        <a:xfrm>
          <a:off x="3098800" y="962304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16764</xdr:rowOff>
    </xdr:from>
    <xdr:to>
      <xdr:col>20</xdr:col>
      <xdr:colOff>38100</xdr:colOff>
      <xdr:row>56</xdr:row>
      <xdr:rowOff>118364</xdr:rowOff>
    </xdr:to>
    <xdr:sp macro="" textlink="">
      <xdr:nvSpPr>
        <xdr:cNvPr id="190" name="フローチャート: 判断 189">
          <a:extLst>
            <a:ext uri="{FF2B5EF4-FFF2-40B4-BE49-F238E27FC236}">
              <a16:creationId xmlns:a16="http://schemas.microsoft.com/office/drawing/2014/main" xmlns="" id="{00000000-0008-0000-0400-0000BE000000}"/>
            </a:ext>
          </a:extLst>
        </xdr:cNvPr>
        <xdr:cNvSpPr/>
      </xdr:nvSpPr>
      <xdr:spPr>
        <a:xfrm>
          <a:off x="3937000" y="9617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103141</xdr:rowOff>
    </xdr:from>
    <xdr:ext cx="736600" cy="259045"/>
    <xdr:sp macro="" textlink="">
      <xdr:nvSpPr>
        <xdr:cNvPr id="191" name="テキスト ボックス 190">
          <a:extLst>
            <a:ext uri="{FF2B5EF4-FFF2-40B4-BE49-F238E27FC236}">
              <a16:creationId xmlns:a16="http://schemas.microsoft.com/office/drawing/2014/main" xmlns="" id="{00000000-0008-0000-0400-0000BF000000}"/>
            </a:ext>
          </a:extLst>
        </xdr:cNvPr>
        <xdr:cNvSpPr txBox="1"/>
      </xdr:nvSpPr>
      <xdr:spPr>
        <a:xfrm>
          <a:off x="3606800" y="97043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12700</xdr:rowOff>
    </xdr:from>
    <xdr:to>
      <xdr:col>15</xdr:col>
      <xdr:colOff>98425</xdr:colOff>
      <xdr:row>56</xdr:row>
      <xdr:rowOff>21844</xdr:rowOff>
    </xdr:to>
    <xdr:cxnSp macro="">
      <xdr:nvCxnSpPr>
        <xdr:cNvPr id="192" name="直線コネクタ 191">
          <a:extLst>
            <a:ext uri="{FF2B5EF4-FFF2-40B4-BE49-F238E27FC236}">
              <a16:creationId xmlns:a16="http://schemas.microsoft.com/office/drawing/2014/main" xmlns="" id="{00000000-0008-0000-0400-0000C0000000}"/>
            </a:ext>
          </a:extLst>
        </xdr:cNvPr>
        <xdr:cNvCxnSpPr/>
      </xdr:nvCxnSpPr>
      <xdr:spPr>
        <a:xfrm>
          <a:off x="2209800" y="961390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169926</xdr:rowOff>
    </xdr:from>
    <xdr:to>
      <xdr:col>15</xdr:col>
      <xdr:colOff>149225</xdr:colOff>
      <xdr:row>56</xdr:row>
      <xdr:rowOff>100076</xdr:rowOff>
    </xdr:to>
    <xdr:sp macro="" textlink="">
      <xdr:nvSpPr>
        <xdr:cNvPr id="193" name="フローチャート: 判断 192">
          <a:extLst>
            <a:ext uri="{FF2B5EF4-FFF2-40B4-BE49-F238E27FC236}">
              <a16:creationId xmlns:a16="http://schemas.microsoft.com/office/drawing/2014/main" xmlns="" id="{00000000-0008-0000-0400-0000C1000000}"/>
            </a:ext>
          </a:extLst>
        </xdr:cNvPr>
        <xdr:cNvSpPr/>
      </xdr:nvSpPr>
      <xdr:spPr>
        <a:xfrm>
          <a:off x="3048000" y="959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84853</xdr:rowOff>
    </xdr:from>
    <xdr:ext cx="762000" cy="259045"/>
    <xdr:sp macro="" textlink="">
      <xdr:nvSpPr>
        <xdr:cNvPr id="194" name="テキスト ボックス 193">
          <a:extLst>
            <a:ext uri="{FF2B5EF4-FFF2-40B4-BE49-F238E27FC236}">
              <a16:creationId xmlns:a16="http://schemas.microsoft.com/office/drawing/2014/main" xmlns="" id="{00000000-0008-0000-0400-0000C2000000}"/>
            </a:ext>
          </a:extLst>
        </xdr:cNvPr>
        <xdr:cNvSpPr txBox="1"/>
      </xdr:nvSpPr>
      <xdr:spPr>
        <a:xfrm>
          <a:off x="2717800" y="9686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156718</xdr:rowOff>
    </xdr:from>
    <xdr:to>
      <xdr:col>11</xdr:col>
      <xdr:colOff>9525</xdr:colOff>
      <xdr:row>56</xdr:row>
      <xdr:rowOff>12700</xdr:rowOff>
    </xdr:to>
    <xdr:cxnSp macro="">
      <xdr:nvCxnSpPr>
        <xdr:cNvPr id="195" name="直線コネクタ 194">
          <a:extLst>
            <a:ext uri="{FF2B5EF4-FFF2-40B4-BE49-F238E27FC236}">
              <a16:creationId xmlns:a16="http://schemas.microsoft.com/office/drawing/2014/main" xmlns="" id="{00000000-0008-0000-0400-0000C3000000}"/>
            </a:ext>
          </a:extLst>
        </xdr:cNvPr>
        <xdr:cNvCxnSpPr/>
      </xdr:nvCxnSpPr>
      <xdr:spPr>
        <a:xfrm>
          <a:off x="1320800" y="958646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124206</xdr:rowOff>
    </xdr:from>
    <xdr:to>
      <xdr:col>11</xdr:col>
      <xdr:colOff>60325</xdr:colOff>
      <xdr:row>56</xdr:row>
      <xdr:rowOff>54356</xdr:rowOff>
    </xdr:to>
    <xdr:sp macro="" textlink="">
      <xdr:nvSpPr>
        <xdr:cNvPr id="196" name="フローチャート: 判断 195">
          <a:extLst>
            <a:ext uri="{FF2B5EF4-FFF2-40B4-BE49-F238E27FC236}">
              <a16:creationId xmlns:a16="http://schemas.microsoft.com/office/drawing/2014/main" xmlns="" id="{00000000-0008-0000-0400-0000C4000000}"/>
            </a:ext>
          </a:extLst>
        </xdr:cNvPr>
        <xdr:cNvSpPr/>
      </xdr:nvSpPr>
      <xdr:spPr>
        <a:xfrm>
          <a:off x="2159000" y="9553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64533</xdr:rowOff>
    </xdr:from>
    <xdr:ext cx="762000" cy="259045"/>
    <xdr:sp macro="" textlink="">
      <xdr:nvSpPr>
        <xdr:cNvPr id="197" name="テキスト ボックス 196">
          <a:extLst>
            <a:ext uri="{FF2B5EF4-FFF2-40B4-BE49-F238E27FC236}">
              <a16:creationId xmlns:a16="http://schemas.microsoft.com/office/drawing/2014/main" xmlns="" id="{00000000-0008-0000-0400-0000C5000000}"/>
            </a:ext>
          </a:extLst>
        </xdr:cNvPr>
        <xdr:cNvSpPr txBox="1"/>
      </xdr:nvSpPr>
      <xdr:spPr>
        <a:xfrm>
          <a:off x="1828800" y="9322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140208</xdr:rowOff>
    </xdr:from>
    <xdr:to>
      <xdr:col>6</xdr:col>
      <xdr:colOff>171450</xdr:colOff>
      <xdr:row>55</xdr:row>
      <xdr:rowOff>70358</xdr:rowOff>
    </xdr:to>
    <xdr:sp macro="" textlink="">
      <xdr:nvSpPr>
        <xdr:cNvPr id="198" name="フローチャート: 判断 197">
          <a:extLst>
            <a:ext uri="{FF2B5EF4-FFF2-40B4-BE49-F238E27FC236}">
              <a16:creationId xmlns:a16="http://schemas.microsoft.com/office/drawing/2014/main" xmlns="" id="{00000000-0008-0000-0400-0000C6000000}"/>
            </a:ext>
          </a:extLst>
        </xdr:cNvPr>
        <xdr:cNvSpPr/>
      </xdr:nvSpPr>
      <xdr:spPr>
        <a:xfrm>
          <a:off x="1270000" y="9398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80535</xdr:rowOff>
    </xdr:from>
    <xdr:ext cx="762000" cy="259045"/>
    <xdr:sp macro="" textlink="">
      <xdr:nvSpPr>
        <xdr:cNvPr id="199" name="テキスト ボックス 198">
          <a:extLst>
            <a:ext uri="{FF2B5EF4-FFF2-40B4-BE49-F238E27FC236}">
              <a16:creationId xmlns:a16="http://schemas.microsoft.com/office/drawing/2014/main" xmlns="" id="{00000000-0008-0000-0400-0000C7000000}"/>
            </a:ext>
          </a:extLst>
        </xdr:cNvPr>
        <xdr:cNvSpPr txBox="1"/>
      </xdr:nvSpPr>
      <xdr:spPr>
        <a:xfrm>
          <a:off x="939800" y="9167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a:extLst>
            <a:ext uri="{FF2B5EF4-FFF2-40B4-BE49-F238E27FC236}">
              <a16:creationId xmlns:a16="http://schemas.microsoft.com/office/drawing/2014/main" xmlns="" id="{00000000-0008-0000-0400-0000C8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xmlns="" id="{00000000-0008-0000-0400-0000C9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xmlns="" id="{00000000-0008-0000-0400-0000CA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xmlns="" id="{00000000-0008-0000-0400-0000CB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xmlns="" id="{00000000-0008-0000-0400-0000CC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151638</xdr:rowOff>
    </xdr:from>
    <xdr:to>
      <xdr:col>24</xdr:col>
      <xdr:colOff>76200</xdr:colOff>
      <xdr:row>56</xdr:row>
      <xdr:rowOff>81788</xdr:rowOff>
    </xdr:to>
    <xdr:sp macro="" textlink="">
      <xdr:nvSpPr>
        <xdr:cNvPr id="205" name="楕円 204">
          <a:extLst>
            <a:ext uri="{FF2B5EF4-FFF2-40B4-BE49-F238E27FC236}">
              <a16:creationId xmlns:a16="http://schemas.microsoft.com/office/drawing/2014/main" xmlns="" id="{00000000-0008-0000-0400-0000CD000000}"/>
            </a:ext>
          </a:extLst>
        </xdr:cNvPr>
        <xdr:cNvSpPr/>
      </xdr:nvSpPr>
      <xdr:spPr>
        <a:xfrm>
          <a:off x="4775200" y="9581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168165</xdr:rowOff>
    </xdr:from>
    <xdr:ext cx="762000" cy="259045"/>
    <xdr:sp macro="" textlink="">
      <xdr:nvSpPr>
        <xdr:cNvPr id="206" name="扶助費該当値テキスト">
          <a:extLst>
            <a:ext uri="{FF2B5EF4-FFF2-40B4-BE49-F238E27FC236}">
              <a16:creationId xmlns:a16="http://schemas.microsoft.com/office/drawing/2014/main" xmlns="" id="{00000000-0008-0000-0400-0000CE000000}"/>
            </a:ext>
          </a:extLst>
        </xdr:cNvPr>
        <xdr:cNvSpPr txBox="1"/>
      </xdr:nvSpPr>
      <xdr:spPr>
        <a:xfrm>
          <a:off x="4914900" y="9426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169926</xdr:rowOff>
    </xdr:from>
    <xdr:to>
      <xdr:col>20</xdr:col>
      <xdr:colOff>38100</xdr:colOff>
      <xdr:row>56</xdr:row>
      <xdr:rowOff>100076</xdr:rowOff>
    </xdr:to>
    <xdr:sp macro="" textlink="">
      <xdr:nvSpPr>
        <xdr:cNvPr id="207" name="楕円 206">
          <a:extLst>
            <a:ext uri="{FF2B5EF4-FFF2-40B4-BE49-F238E27FC236}">
              <a16:creationId xmlns:a16="http://schemas.microsoft.com/office/drawing/2014/main" xmlns="" id="{00000000-0008-0000-0400-0000CF000000}"/>
            </a:ext>
          </a:extLst>
        </xdr:cNvPr>
        <xdr:cNvSpPr/>
      </xdr:nvSpPr>
      <xdr:spPr>
        <a:xfrm>
          <a:off x="3937000" y="959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110253</xdr:rowOff>
    </xdr:from>
    <xdr:ext cx="736600" cy="259045"/>
    <xdr:sp macro="" textlink="">
      <xdr:nvSpPr>
        <xdr:cNvPr id="208" name="テキスト ボックス 207">
          <a:extLst>
            <a:ext uri="{FF2B5EF4-FFF2-40B4-BE49-F238E27FC236}">
              <a16:creationId xmlns:a16="http://schemas.microsoft.com/office/drawing/2014/main" xmlns="" id="{00000000-0008-0000-0400-0000D0000000}"/>
            </a:ext>
          </a:extLst>
        </xdr:cNvPr>
        <xdr:cNvSpPr txBox="1"/>
      </xdr:nvSpPr>
      <xdr:spPr>
        <a:xfrm>
          <a:off x="3606800" y="93685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142494</xdr:rowOff>
    </xdr:from>
    <xdr:to>
      <xdr:col>15</xdr:col>
      <xdr:colOff>149225</xdr:colOff>
      <xdr:row>56</xdr:row>
      <xdr:rowOff>72644</xdr:rowOff>
    </xdr:to>
    <xdr:sp macro="" textlink="">
      <xdr:nvSpPr>
        <xdr:cNvPr id="209" name="楕円 208">
          <a:extLst>
            <a:ext uri="{FF2B5EF4-FFF2-40B4-BE49-F238E27FC236}">
              <a16:creationId xmlns:a16="http://schemas.microsoft.com/office/drawing/2014/main" xmlns="" id="{00000000-0008-0000-0400-0000D1000000}"/>
            </a:ext>
          </a:extLst>
        </xdr:cNvPr>
        <xdr:cNvSpPr/>
      </xdr:nvSpPr>
      <xdr:spPr>
        <a:xfrm>
          <a:off x="3048000" y="9572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82821</xdr:rowOff>
    </xdr:from>
    <xdr:ext cx="762000" cy="259045"/>
    <xdr:sp macro="" textlink="">
      <xdr:nvSpPr>
        <xdr:cNvPr id="210" name="テキスト ボックス 209">
          <a:extLst>
            <a:ext uri="{FF2B5EF4-FFF2-40B4-BE49-F238E27FC236}">
              <a16:creationId xmlns:a16="http://schemas.microsoft.com/office/drawing/2014/main" xmlns="" id="{00000000-0008-0000-0400-0000D2000000}"/>
            </a:ext>
          </a:extLst>
        </xdr:cNvPr>
        <xdr:cNvSpPr txBox="1"/>
      </xdr:nvSpPr>
      <xdr:spPr>
        <a:xfrm>
          <a:off x="2717800" y="9341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133350</xdr:rowOff>
    </xdr:from>
    <xdr:to>
      <xdr:col>11</xdr:col>
      <xdr:colOff>60325</xdr:colOff>
      <xdr:row>56</xdr:row>
      <xdr:rowOff>63500</xdr:rowOff>
    </xdr:to>
    <xdr:sp macro="" textlink="">
      <xdr:nvSpPr>
        <xdr:cNvPr id="211" name="楕円 210">
          <a:extLst>
            <a:ext uri="{FF2B5EF4-FFF2-40B4-BE49-F238E27FC236}">
              <a16:creationId xmlns:a16="http://schemas.microsoft.com/office/drawing/2014/main" xmlns="" id="{00000000-0008-0000-0400-0000D3000000}"/>
            </a:ext>
          </a:extLst>
        </xdr:cNvPr>
        <xdr:cNvSpPr/>
      </xdr:nvSpPr>
      <xdr:spPr>
        <a:xfrm>
          <a:off x="2159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48277</xdr:rowOff>
    </xdr:from>
    <xdr:ext cx="762000" cy="259045"/>
    <xdr:sp macro="" textlink="">
      <xdr:nvSpPr>
        <xdr:cNvPr id="212" name="テキスト ボックス 211">
          <a:extLst>
            <a:ext uri="{FF2B5EF4-FFF2-40B4-BE49-F238E27FC236}">
              <a16:creationId xmlns:a16="http://schemas.microsoft.com/office/drawing/2014/main" xmlns="" id="{00000000-0008-0000-0400-0000D4000000}"/>
            </a:ext>
          </a:extLst>
        </xdr:cNvPr>
        <xdr:cNvSpPr txBox="1"/>
      </xdr:nvSpPr>
      <xdr:spPr>
        <a:xfrm>
          <a:off x="1828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105918</xdr:rowOff>
    </xdr:from>
    <xdr:to>
      <xdr:col>6</xdr:col>
      <xdr:colOff>171450</xdr:colOff>
      <xdr:row>56</xdr:row>
      <xdr:rowOff>36068</xdr:rowOff>
    </xdr:to>
    <xdr:sp macro="" textlink="">
      <xdr:nvSpPr>
        <xdr:cNvPr id="213" name="楕円 212">
          <a:extLst>
            <a:ext uri="{FF2B5EF4-FFF2-40B4-BE49-F238E27FC236}">
              <a16:creationId xmlns:a16="http://schemas.microsoft.com/office/drawing/2014/main" xmlns="" id="{00000000-0008-0000-0400-0000D5000000}"/>
            </a:ext>
          </a:extLst>
        </xdr:cNvPr>
        <xdr:cNvSpPr/>
      </xdr:nvSpPr>
      <xdr:spPr>
        <a:xfrm>
          <a:off x="1270000" y="9535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20845</xdr:rowOff>
    </xdr:from>
    <xdr:ext cx="762000" cy="259045"/>
    <xdr:sp macro="" textlink="">
      <xdr:nvSpPr>
        <xdr:cNvPr id="214" name="テキスト ボックス 213">
          <a:extLst>
            <a:ext uri="{FF2B5EF4-FFF2-40B4-BE49-F238E27FC236}">
              <a16:creationId xmlns:a16="http://schemas.microsoft.com/office/drawing/2014/main" xmlns="" id="{00000000-0008-0000-0400-0000D6000000}"/>
            </a:ext>
          </a:extLst>
        </xdr:cNvPr>
        <xdr:cNvSpPr txBox="1"/>
      </xdr:nvSpPr>
      <xdr:spPr>
        <a:xfrm>
          <a:off x="939800" y="9622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a:extLst>
            <a:ext uri="{FF2B5EF4-FFF2-40B4-BE49-F238E27FC236}">
              <a16:creationId xmlns:a16="http://schemas.microsoft.com/office/drawing/2014/main" xmlns="" id="{00000000-0008-0000-0400-0000D7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a:extLst>
            <a:ext uri="{FF2B5EF4-FFF2-40B4-BE49-F238E27FC236}">
              <a16:creationId xmlns:a16="http://schemas.microsoft.com/office/drawing/2014/main" xmlns="" id="{00000000-0008-0000-0400-0000D8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a:extLst>
            <a:ext uri="{FF2B5EF4-FFF2-40B4-BE49-F238E27FC236}">
              <a16:creationId xmlns:a16="http://schemas.microsoft.com/office/drawing/2014/main" xmlns="" id="{00000000-0008-0000-0400-0000D9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a:extLst>
            <a:ext uri="{FF2B5EF4-FFF2-40B4-BE49-F238E27FC236}">
              <a16:creationId xmlns:a16="http://schemas.microsoft.com/office/drawing/2014/main" xmlns="" id="{00000000-0008-0000-0400-0000DA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a:extLst>
            <a:ext uri="{FF2B5EF4-FFF2-40B4-BE49-F238E27FC236}">
              <a16:creationId xmlns:a16="http://schemas.microsoft.com/office/drawing/2014/main" xmlns="" id="{00000000-0008-0000-0400-0000DB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a:extLst>
            <a:ext uri="{FF2B5EF4-FFF2-40B4-BE49-F238E27FC236}">
              <a16:creationId xmlns:a16="http://schemas.microsoft.com/office/drawing/2014/main" xmlns="" id="{00000000-0008-0000-0400-0000DC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a:extLst>
            <a:ext uri="{FF2B5EF4-FFF2-40B4-BE49-F238E27FC236}">
              <a16:creationId xmlns:a16="http://schemas.microsoft.com/office/drawing/2014/main" xmlns="" id="{00000000-0008-0000-0400-0000DD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a:extLst>
            <a:ext uri="{FF2B5EF4-FFF2-40B4-BE49-F238E27FC236}">
              <a16:creationId xmlns:a16="http://schemas.microsoft.com/office/drawing/2014/main" xmlns="" id="{00000000-0008-0000-0400-0000DE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a:extLst>
            <a:ext uri="{FF2B5EF4-FFF2-40B4-BE49-F238E27FC236}">
              <a16:creationId xmlns:a16="http://schemas.microsoft.com/office/drawing/2014/main" xmlns="" id="{00000000-0008-0000-0400-0000DF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a:extLst>
            <a:ext uri="{FF2B5EF4-FFF2-40B4-BE49-F238E27FC236}">
              <a16:creationId xmlns:a16="http://schemas.microsoft.com/office/drawing/2014/main" xmlns="" id="{00000000-0008-0000-0400-0000E0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a:extLst>
            <a:ext uri="{FF2B5EF4-FFF2-40B4-BE49-F238E27FC236}">
              <a16:creationId xmlns:a16="http://schemas.microsoft.com/office/drawing/2014/main" xmlns="" id="{00000000-0008-0000-0400-0000E1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その他に係る経常収支比率は、類似団体、全国、県内平均を大きく下回っている。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金額は前年度とほぼ同額であり、分母となる経常一般財源（市税等）が増加したことが</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ポイント減少した要因となっている。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また、平均を下回っているのは、平成</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年度に下水道事業会計が法適用となったことから、一般会計からの繰出金を補助費に組み替えたことによるものである。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a:t>
          </a:r>
        </a:p>
      </xdr:txBody>
    </xdr:sp>
    <xdr:clientData/>
  </xdr:twoCellAnchor>
  <xdr:oneCellAnchor>
    <xdr:from>
      <xdr:col>62</xdr:col>
      <xdr:colOff>6350</xdr:colOff>
      <xdr:row>49</xdr:row>
      <xdr:rowOff>107950</xdr:rowOff>
    </xdr:from>
    <xdr:ext cx="298543" cy="225703"/>
    <xdr:sp macro="" textlink="">
      <xdr:nvSpPr>
        <xdr:cNvPr id="226" name="テキスト ボックス 225">
          <a:extLst>
            <a:ext uri="{FF2B5EF4-FFF2-40B4-BE49-F238E27FC236}">
              <a16:creationId xmlns:a16="http://schemas.microsoft.com/office/drawing/2014/main" xmlns="" id="{00000000-0008-0000-0400-0000E2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a:extLst>
            <a:ext uri="{FF2B5EF4-FFF2-40B4-BE49-F238E27FC236}">
              <a16:creationId xmlns:a16="http://schemas.microsoft.com/office/drawing/2014/main" xmlns="" id="{00000000-0008-0000-0400-0000E3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a:extLst>
            <a:ext uri="{FF2B5EF4-FFF2-40B4-BE49-F238E27FC236}">
              <a16:creationId xmlns:a16="http://schemas.microsoft.com/office/drawing/2014/main" xmlns="" id="{00000000-0008-0000-0400-0000E4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9" name="直線コネクタ 228">
          <a:extLst>
            <a:ext uri="{FF2B5EF4-FFF2-40B4-BE49-F238E27FC236}">
              <a16:creationId xmlns:a16="http://schemas.microsoft.com/office/drawing/2014/main" xmlns="" id="{00000000-0008-0000-0400-0000E5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0" name="テキスト ボックス 229">
          <a:extLst>
            <a:ext uri="{FF2B5EF4-FFF2-40B4-BE49-F238E27FC236}">
              <a16:creationId xmlns:a16="http://schemas.microsoft.com/office/drawing/2014/main" xmlns="" id="{00000000-0008-0000-0400-0000E6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1" name="直線コネクタ 230">
          <a:extLst>
            <a:ext uri="{FF2B5EF4-FFF2-40B4-BE49-F238E27FC236}">
              <a16:creationId xmlns:a16="http://schemas.microsoft.com/office/drawing/2014/main" xmlns="" id="{00000000-0008-0000-0400-0000E7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2" name="テキスト ボックス 231">
          <a:extLst>
            <a:ext uri="{FF2B5EF4-FFF2-40B4-BE49-F238E27FC236}">
              <a16:creationId xmlns:a16="http://schemas.microsoft.com/office/drawing/2014/main" xmlns="" id="{00000000-0008-0000-0400-0000E8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a:extLst>
            <a:ext uri="{FF2B5EF4-FFF2-40B4-BE49-F238E27FC236}">
              <a16:creationId xmlns:a16="http://schemas.microsoft.com/office/drawing/2014/main" xmlns="" id="{00000000-0008-0000-0400-0000E9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4" name="テキスト ボックス 233">
          <a:extLst>
            <a:ext uri="{FF2B5EF4-FFF2-40B4-BE49-F238E27FC236}">
              <a16:creationId xmlns:a16="http://schemas.microsoft.com/office/drawing/2014/main" xmlns="" id="{00000000-0008-0000-0400-0000EA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5" name="直線コネクタ 234">
          <a:extLst>
            <a:ext uri="{FF2B5EF4-FFF2-40B4-BE49-F238E27FC236}">
              <a16:creationId xmlns:a16="http://schemas.microsoft.com/office/drawing/2014/main" xmlns="" id="{00000000-0008-0000-0400-0000EB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6" name="テキスト ボックス 235">
          <a:extLst>
            <a:ext uri="{FF2B5EF4-FFF2-40B4-BE49-F238E27FC236}">
              <a16:creationId xmlns:a16="http://schemas.microsoft.com/office/drawing/2014/main" xmlns="" id="{00000000-0008-0000-0400-0000EC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7" name="直線コネクタ 236">
          <a:extLst>
            <a:ext uri="{FF2B5EF4-FFF2-40B4-BE49-F238E27FC236}">
              <a16:creationId xmlns:a16="http://schemas.microsoft.com/office/drawing/2014/main" xmlns="" id="{00000000-0008-0000-0400-0000ED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8" name="テキスト ボックス 237">
          <a:extLst>
            <a:ext uri="{FF2B5EF4-FFF2-40B4-BE49-F238E27FC236}">
              <a16:creationId xmlns:a16="http://schemas.microsoft.com/office/drawing/2014/main" xmlns="" id="{00000000-0008-0000-0400-0000EE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a:extLst>
            <a:ext uri="{FF2B5EF4-FFF2-40B4-BE49-F238E27FC236}">
              <a16:creationId xmlns:a16="http://schemas.microsoft.com/office/drawing/2014/main" xmlns="" id="{00000000-0008-0000-0400-0000EF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0" name="テキスト ボックス 239">
          <a:extLst>
            <a:ext uri="{FF2B5EF4-FFF2-40B4-BE49-F238E27FC236}">
              <a16:creationId xmlns:a16="http://schemas.microsoft.com/office/drawing/2014/main" xmlns="" id="{00000000-0008-0000-0400-0000F0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a:extLst>
            <a:ext uri="{FF2B5EF4-FFF2-40B4-BE49-F238E27FC236}">
              <a16:creationId xmlns:a16="http://schemas.microsoft.com/office/drawing/2014/main" xmlns="" id="{00000000-0008-0000-0400-0000F1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127000</xdr:rowOff>
    </xdr:from>
    <xdr:to>
      <xdr:col>82</xdr:col>
      <xdr:colOff>107950</xdr:colOff>
      <xdr:row>60</xdr:row>
      <xdr:rowOff>111760</xdr:rowOff>
    </xdr:to>
    <xdr:cxnSp macro="">
      <xdr:nvCxnSpPr>
        <xdr:cNvPr id="242" name="直線コネクタ 241">
          <a:extLst>
            <a:ext uri="{FF2B5EF4-FFF2-40B4-BE49-F238E27FC236}">
              <a16:creationId xmlns:a16="http://schemas.microsoft.com/office/drawing/2014/main" xmlns="" id="{00000000-0008-0000-0400-0000F2000000}"/>
            </a:ext>
          </a:extLst>
        </xdr:cNvPr>
        <xdr:cNvCxnSpPr/>
      </xdr:nvCxnSpPr>
      <xdr:spPr>
        <a:xfrm flipV="1">
          <a:off x="16510000" y="904240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83837</xdr:rowOff>
    </xdr:from>
    <xdr:ext cx="762000" cy="259045"/>
    <xdr:sp macro="" textlink="">
      <xdr:nvSpPr>
        <xdr:cNvPr id="243" name="その他最小値テキスト">
          <a:extLst>
            <a:ext uri="{FF2B5EF4-FFF2-40B4-BE49-F238E27FC236}">
              <a16:creationId xmlns:a16="http://schemas.microsoft.com/office/drawing/2014/main" xmlns="" id="{00000000-0008-0000-0400-0000F3000000}"/>
            </a:ext>
          </a:extLst>
        </xdr:cNvPr>
        <xdr:cNvSpPr txBox="1"/>
      </xdr:nvSpPr>
      <xdr:spPr>
        <a:xfrm>
          <a:off x="16598900" y="10370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111760</xdr:rowOff>
    </xdr:from>
    <xdr:to>
      <xdr:col>82</xdr:col>
      <xdr:colOff>196850</xdr:colOff>
      <xdr:row>60</xdr:row>
      <xdr:rowOff>111760</xdr:rowOff>
    </xdr:to>
    <xdr:cxnSp macro="">
      <xdr:nvCxnSpPr>
        <xdr:cNvPr id="244" name="直線コネクタ 243">
          <a:extLst>
            <a:ext uri="{FF2B5EF4-FFF2-40B4-BE49-F238E27FC236}">
              <a16:creationId xmlns:a16="http://schemas.microsoft.com/office/drawing/2014/main" xmlns="" id="{00000000-0008-0000-0400-0000F4000000}"/>
            </a:ext>
          </a:extLst>
        </xdr:cNvPr>
        <xdr:cNvCxnSpPr/>
      </xdr:nvCxnSpPr>
      <xdr:spPr>
        <a:xfrm>
          <a:off x="16421100" y="10398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41927</xdr:rowOff>
    </xdr:from>
    <xdr:ext cx="762000" cy="259045"/>
    <xdr:sp macro="" textlink="">
      <xdr:nvSpPr>
        <xdr:cNvPr id="245" name="その他最大値テキスト">
          <a:extLst>
            <a:ext uri="{FF2B5EF4-FFF2-40B4-BE49-F238E27FC236}">
              <a16:creationId xmlns:a16="http://schemas.microsoft.com/office/drawing/2014/main" xmlns="" id="{00000000-0008-0000-0400-0000F5000000}"/>
            </a:ext>
          </a:extLst>
        </xdr:cNvPr>
        <xdr:cNvSpPr txBox="1"/>
      </xdr:nvSpPr>
      <xdr:spPr>
        <a:xfrm>
          <a:off x="16598900" y="878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127000</xdr:rowOff>
    </xdr:from>
    <xdr:to>
      <xdr:col>82</xdr:col>
      <xdr:colOff>196850</xdr:colOff>
      <xdr:row>52</xdr:row>
      <xdr:rowOff>127000</xdr:rowOff>
    </xdr:to>
    <xdr:cxnSp macro="">
      <xdr:nvCxnSpPr>
        <xdr:cNvPr id="246" name="直線コネクタ 245">
          <a:extLst>
            <a:ext uri="{FF2B5EF4-FFF2-40B4-BE49-F238E27FC236}">
              <a16:creationId xmlns:a16="http://schemas.microsoft.com/office/drawing/2014/main" xmlns="" id="{00000000-0008-0000-0400-0000F6000000}"/>
            </a:ext>
          </a:extLst>
        </xdr:cNvPr>
        <xdr:cNvCxnSpPr/>
      </xdr:nvCxnSpPr>
      <xdr:spPr>
        <a:xfrm>
          <a:off x="16421100" y="904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146050</xdr:rowOff>
    </xdr:from>
    <xdr:to>
      <xdr:col>82</xdr:col>
      <xdr:colOff>107950</xdr:colOff>
      <xdr:row>56</xdr:row>
      <xdr:rowOff>5080</xdr:rowOff>
    </xdr:to>
    <xdr:cxnSp macro="">
      <xdr:nvCxnSpPr>
        <xdr:cNvPr id="247" name="直線コネクタ 246">
          <a:extLst>
            <a:ext uri="{FF2B5EF4-FFF2-40B4-BE49-F238E27FC236}">
              <a16:creationId xmlns:a16="http://schemas.microsoft.com/office/drawing/2014/main" xmlns="" id="{00000000-0008-0000-0400-0000F7000000}"/>
            </a:ext>
          </a:extLst>
        </xdr:cNvPr>
        <xdr:cNvCxnSpPr/>
      </xdr:nvCxnSpPr>
      <xdr:spPr>
        <a:xfrm flipV="1">
          <a:off x="15671800" y="957580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93997</xdr:rowOff>
    </xdr:from>
    <xdr:ext cx="762000" cy="259045"/>
    <xdr:sp macro="" textlink="">
      <xdr:nvSpPr>
        <xdr:cNvPr id="248" name="その他平均値テキスト">
          <a:extLst>
            <a:ext uri="{FF2B5EF4-FFF2-40B4-BE49-F238E27FC236}">
              <a16:creationId xmlns:a16="http://schemas.microsoft.com/office/drawing/2014/main" xmlns="" id="{00000000-0008-0000-0400-0000F8000000}"/>
            </a:ext>
          </a:extLst>
        </xdr:cNvPr>
        <xdr:cNvSpPr txBox="1"/>
      </xdr:nvSpPr>
      <xdr:spPr>
        <a:xfrm>
          <a:off x="16598900" y="9695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121920</xdr:rowOff>
    </xdr:from>
    <xdr:to>
      <xdr:col>82</xdr:col>
      <xdr:colOff>158750</xdr:colOff>
      <xdr:row>57</xdr:row>
      <xdr:rowOff>52070</xdr:rowOff>
    </xdr:to>
    <xdr:sp macro="" textlink="">
      <xdr:nvSpPr>
        <xdr:cNvPr id="249" name="フローチャート: 判断 248">
          <a:extLst>
            <a:ext uri="{FF2B5EF4-FFF2-40B4-BE49-F238E27FC236}">
              <a16:creationId xmlns:a16="http://schemas.microsoft.com/office/drawing/2014/main" xmlns="" id="{00000000-0008-0000-0400-0000F9000000}"/>
            </a:ext>
          </a:extLst>
        </xdr:cNvPr>
        <xdr:cNvSpPr/>
      </xdr:nvSpPr>
      <xdr:spPr>
        <a:xfrm>
          <a:off x="164592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69850</xdr:rowOff>
    </xdr:from>
    <xdr:to>
      <xdr:col>78</xdr:col>
      <xdr:colOff>69850</xdr:colOff>
      <xdr:row>56</xdr:row>
      <xdr:rowOff>5080</xdr:rowOff>
    </xdr:to>
    <xdr:cxnSp macro="">
      <xdr:nvCxnSpPr>
        <xdr:cNvPr id="250" name="直線コネクタ 249">
          <a:extLst>
            <a:ext uri="{FF2B5EF4-FFF2-40B4-BE49-F238E27FC236}">
              <a16:creationId xmlns:a16="http://schemas.microsoft.com/office/drawing/2014/main" xmlns="" id="{00000000-0008-0000-0400-0000FA000000}"/>
            </a:ext>
          </a:extLst>
        </xdr:cNvPr>
        <xdr:cNvCxnSpPr/>
      </xdr:nvCxnSpPr>
      <xdr:spPr>
        <a:xfrm>
          <a:off x="14782800" y="949960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144780</xdr:rowOff>
    </xdr:from>
    <xdr:to>
      <xdr:col>78</xdr:col>
      <xdr:colOff>120650</xdr:colOff>
      <xdr:row>57</xdr:row>
      <xdr:rowOff>74930</xdr:rowOff>
    </xdr:to>
    <xdr:sp macro="" textlink="">
      <xdr:nvSpPr>
        <xdr:cNvPr id="251" name="フローチャート: 判断 250">
          <a:extLst>
            <a:ext uri="{FF2B5EF4-FFF2-40B4-BE49-F238E27FC236}">
              <a16:creationId xmlns:a16="http://schemas.microsoft.com/office/drawing/2014/main" xmlns="" id="{00000000-0008-0000-0400-0000FB000000}"/>
            </a:ext>
          </a:extLst>
        </xdr:cNvPr>
        <xdr:cNvSpPr/>
      </xdr:nvSpPr>
      <xdr:spPr>
        <a:xfrm>
          <a:off x="15621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59707</xdr:rowOff>
    </xdr:from>
    <xdr:ext cx="736600" cy="259045"/>
    <xdr:sp macro="" textlink="">
      <xdr:nvSpPr>
        <xdr:cNvPr id="252" name="テキスト ボックス 251">
          <a:extLst>
            <a:ext uri="{FF2B5EF4-FFF2-40B4-BE49-F238E27FC236}">
              <a16:creationId xmlns:a16="http://schemas.microsoft.com/office/drawing/2014/main" xmlns="" id="{00000000-0008-0000-0400-0000FC000000}"/>
            </a:ext>
          </a:extLst>
        </xdr:cNvPr>
        <xdr:cNvSpPr txBox="1"/>
      </xdr:nvSpPr>
      <xdr:spPr>
        <a:xfrm>
          <a:off x="15290800" y="9832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39370</xdr:rowOff>
    </xdr:from>
    <xdr:to>
      <xdr:col>73</xdr:col>
      <xdr:colOff>180975</xdr:colOff>
      <xdr:row>55</xdr:row>
      <xdr:rowOff>69850</xdr:rowOff>
    </xdr:to>
    <xdr:cxnSp macro="">
      <xdr:nvCxnSpPr>
        <xdr:cNvPr id="253" name="直線コネクタ 252">
          <a:extLst>
            <a:ext uri="{FF2B5EF4-FFF2-40B4-BE49-F238E27FC236}">
              <a16:creationId xmlns:a16="http://schemas.microsoft.com/office/drawing/2014/main" xmlns="" id="{00000000-0008-0000-0400-0000FD000000}"/>
            </a:ext>
          </a:extLst>
        </xdr:cNvPr>
        <xdr:cNvCxnSpPr/>
      </xdr:nvCxnSpPr>
      <xdr:spPr>
        <a:xfrm>
          <a:off x="13893800" y="94691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152400</xdr:rowOff>
    </xdr:from>
    <xdr:to>
      <xdr:col>74</xdr:col>
      <xdr:colOff>31750</xdr:colOff>
      <xdr:row>57</xdr:row>
      <xdr:rowOff>82550</xdr:rowOff>
    </xdr:to>
    <xdr:sp macro="" textlink="">
      <xdr:nvSpPr>
        <xdr:cNvPr id="254" name="フローチャート: 判断 253">
          <a:extLst>
            <a:ext uri="{FF2B5EF4-FFF2-40B4-BE49-F238E27FC236}">
              <a16:creationId xmlns:a16="http://schemas.microsoft.com/office/drawing/2014/main" xmlns="" id="{00000000-0008-0000-0400-0000FE000000}"/>
            </a:ext>
          </a:extLst>
        </xdr:cNvPr>
        <xdr:cNvSpPr/>
      </xdr:nvSpPr>
      <xdr:spPr>
        <a:xfrm>
          <a:off x="14732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67327</xdr:rowOff>
    </xdr:from>
    <xdr:ext cx="762000" cy="259045"/>
    <xdr:sp macro="" textlink="">
      <xdr:nvSpPr>
        <xdr:cNvPr id="255" name="テキスト ボックス 254">
          <a:extLst>
            <a:ext uri="{FF2B5EF4-FFF2-40B4-BE49-F238E27FC236}">
              <a16:creationId xmlns:a16="http://schemas.microsoft.com/office/drawing/2014/main" xmlns="" id="{00000000-0008-0000-0400-0000FF000000}"/>
            </a:ext>
          </a:extLst>
        </xdr:cNvPr>
        <xdr:cNvSpPr txBox="1"/>
      </xdr:nvSpPr>
      <xdr:spPr>
        <a:xfrm>
          <a:off x="14401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39370</xdr:rowOff>
    </xdr:from>
    <xdr:to>
      <xdr:col>69</xdr:col>
      <xdr:colOff>92075</xdr:colOff>
      <xdr:row>55</xdr:row>
      <xdr:rowOff>69850</xdr:rowOff>
    </xdr:to>
    <xdr:cxnSp macro="">
      <xdr:nvCxnSpPr>
        <xdr:cNvPr id="256" name="直線コネクタ 255">
          <a:extLst>
            <a:ext uri="{FF2B5EF4-FFF2-40B4-BE49-F238E27FC236}">
              <a16:creationId xmlns:a16="http://schemas.microsoft.com/office/drawing/2014/main" xmlns="" id="{00000000-0008-0000-0400-000000010000}"/>
            </a:ext>
          </a:extLst>
        </xdr:cNvPr>
        <xdr:cNvCxnSpPr/>
      </xdr:nvCxnSpPr>
      <xdr:spPr>
        <a:xfrm flipV="1">
          <a:off x="13004800" y="94691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99060</xdr:rowOff>
    </xdr:from>
    <xdr:to>
      <xdr:col>69</xdr:col>
      <xdr:colOff>142875</xdr:colOff>
      <xdr:row>57</xdr:row>
      <xdr:rowOff>29210</xdr:rowOff>
    </xdr:to>
    <xdr:sp macro="" textlink="">
      <xdr:nvSpPr>
        <xdr:cNvPr id="257" name="フローチャート: 判断 256">
          <a:extLst>
            <a:ext uri="{FF2B5EF4-FFF2-40B4-BE49-F238E27FC236}">
              <a16:creationId xmlns:a16="http://schemas.microsoft.com/office/drawing/2014/main" xmlns="" id="{00000000-0008-0000-0400-000001010000}"/>
            </a:ext>
          </a:extLst>
        </xdr:cNvPr>
        <xdr:cNvSpPr/>
      </xdr:nvSpPr>
      <xdr:spPr>
        <a:xfrm>
          <a:off x="13843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13987</xdr:rowOff>
    </xdr:from>
    <xdr:ext cx="762000" cy="259045"/>
    <xdr:sp macro="" textlink="">
      <xdr:nvSpPr>
        <xdr:cNvPr id="258" name="テキスト ボックス 257">
          <a:extLst>
            <a:ext uri="{FF2B5EF4-FFF2-40B4-BE49-F238E27FC236}">
              <a16:creationId xmlns:a16="http://schemas.microsoft.com/office/drawing/2014/main" xmlns="" id="{00000000-0008-0000-0400-000002010000}"/>
            </a:ext>
          </a:extLst>
        </xdr:cNvPr>
        <xdr:cNvSpPr txBox="1"/>
      </xdr:nvSpPr>
      <xdr:spPr>
        <a:xfrm>
          <a:off x="13512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30480</xdr:rowOff>
    </xdr:from>
    <xdr:to>
      <xdr:col>65</xdr:col>
      <xdr:colOff>53975</xdr:colOff>
      <xdr:row>56</xdr:row>
      <xdr:rowOff>132080</xdr:rowOff>
    </xdr:to>
    <xdr:sp macro="" textlink="">
      <xdr:nvSpPr>
        <xdr:cNvPr id="259" name="フローチャート: 判断 258">
          <a:extLst>
            <a:ext uri="{FF2B5EF4-FFF2-40B4-BE49-F238E27FC236}">
              <a16:creationId xmlns:a16="http://schemas.microsoft.com/office/drawing/2014/main" xmlns="" id="{00000000-0008-0000-0400-000003010000}"/>
            </a:ext>
          </a:extLst>
        </xdr:cNvPr>
        <xdr:cNvSpPr/>
      </xdr:nvSpPr>
      <xdr:spPr>
        <a:xfrm>
          <a:off x="12954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116857</xdr:rowOff>
    </xdr:from>
    <xdr:ext cx="762000" cy="259045"/>
    <xdr:sp macro="" textlink="">
      <xdr:nvSpPr>
        <xdr:cNvPr id="260" name="テキスト ボックス 259">
          <a:extLst>
            <a:ext uri="{FF2B5EF4-FFF2-40B4-BE49-F238E27FC236}">
              <a16:creationId xmlns:a16="http://schemas.microsoft.com/office/drawing/2014/main" xmlns="" id="{00000000-0008-0000-0400-000004010000}"/>
            </a:ext>
          </a:extLst>
        </xdr:cNvPr>
        <xdr:cNvSpPr txBox="1"/>
      </xdr:nvSpPr>
      <xdr:spPr>
        <a:xfrm>
          <a:off x="126238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xmlns="" id="{00000000-0008-0000-0400-000005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a:extLst>
            <a:ext uri="{FF2B5EF4-FFF2-40B4-BE49-F238E27FC236}">
              <a16:creationId xmlns:a16="http://schemas.microsoft.com/office/drawing/2014/main" xmlns="" id="{00000000-0008-0000-0400-000006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xmlns="" id="{00000000-0008-0000-0400-000007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a:extLst>
            <a:ext uri="{FF2B5EF4-FFF2-40B4-BE49-F238E27FC236}">
              <a16:creationId xmlns:a16="http://schemas.microsoft.com/office/drawing/2014/main" xmlns="" id="{00000000-0008-0000-0400-000008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a:extLst>
            <a:ext uri="{FF2B5EF4-FFF2-40B4-BE49-F238E27FC236}">
              <a16:creationId xmlns:a16="http://schemas.microsoft.com/office/drawing/2014/main" xmlns="" id="{00000000-0008-0000-0400-000009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95250</xdr:rowOff>
    </xdr:from>
    <xdr:to>
      <xdr:col>82</xdr:col>
      <xdr:colOff>158750</xdr:colOff>
      <xdr:row>56</xdr:row>
      <xdr:rowOff>25400</xdr:rowOff>
    </xdr:to>
    <xdr:sp macro="" textlink="">
      <xdr:nvSpPr>
        <xdr:cNvPr id="266" name="楕円 265">
          <a:extLst>
            <a:ext uri="{FF2B5EF4-FFF2-40B4-BE49-F238E27FC236}">
              <a16:creationId xmlns:a16="http://schemas.microsoft.com/office/drawing/2014/main" xmlns="" id="{00000000-0008-0000-0400-00000A010000}"/>
            </a:ext>
          </a:extLst>
        </xdr:cNvPr>
        <xdr:cNvSpPr/>
      </xdr:nvSpPr>
      <xdr:spPr>
        <a:xfrm>
          <a:off x="164592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111777</xdr:rowOff>
    </xdr:from>
    <xdr:ext cx="762000" cy="259045"/>
    <xdr:sp macro="" textlink="">
      <xdr:nvSpPr>
        <xdr:cNvPr id="267" name="その他該当値テキスト">
          <a:extLst>
            <a:ext uri="{FF2B5EF4-FFF2-40B4-BE49-F238E27FC236}">
              <a16:creationId xmlns:a16="http://schemas.microsoft.com/office/drawing/2014/main" xmlns="" id="{00000000-0008-0000-0400-00000B010000}"/>
            </a:ext>
          </a:extLst>
        </xdr:cNvPr>
        <xdr:cNvSpPr txBox="1"/>
      </xdr:nvSpPr>
      <xdr:spPr>
        <a:xfrm>
          <a:off x="165989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125730</xdr:rowOff>
    </xdr:from>
    <xdr:to>
      <xdr:col>78</xdr:col>
      <xdr:colOff>120650</xdr:colOff>
      <xdr:row>56</xdr:row>
      <xdr:rowOff>55880</xdr:rowOff>
    </xdr:to>
    <xdr:sp macro="" textlink="">
      <xdr:nvSpPr>
        <xdr:cNvPr id="268" name="楕円 267">
          <a:extLst>
            <a:ext uri="{FF2B5EF4-FFF2-40B4-BE49-F238E27FC236}">
              <a16:creationId xmlns:a16="http://schemas.microsoft.com/office/drawing/2014/main" xmlns="" id="{00000000-0008-0000-0400-00000C010000}"/>
            </a:ext>
          </a:extLst>
        </xdr:cNvPr>
        <xdr:cNvSpPr/>
      </xdr:nvSpPr>
      <xdr:spPr>
        <a:xfrm>
          <a:off x="15621000" y="955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66057</xdr:rowOff>
    </xdr:from>
    <xdr:ext cx="736600" cy="259045"/>
    <xdr:sp macro="" textlink="">
      <xdr:nvSpPr>
        <xdr:cNvPr id="269" name="テキスト ボックス 268">
          <a:extLst>
            <a:ext uri="{FF2B5EF4-FFF2-40B4-BE49-F238E27FC236}">
              <a16:creationId xmlns:a16="http://schemas.microsoft.com/office/drawing/2014/main" xmlns="" id="{00000000-0008-0000-0400-00000D010000}"/>
            </a:ext>
          </a:extLst>
        </xdr:cNvPr>
        <xdr:cNvSpPr txBox="1"/>
      </xdr:nvSpPr>
      <xdr:spPr>
        <a:xfrm>
          <a:off x="15290800" y="9324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19050</xdr:rowOff>
    </xdr:from>
    <xdr:to>
      <xdr:col>74</xdr:col>
      <xdr:colOff>31750</xdr:colOff>
      <xdr:row>55</xdr:row>
      <xdr:rowOff>120650</xdr:rowOff>
    </xdr:to>
    <xdr:sp macro="" textlink="">
      <xdr:nvSpPr>
        <xdr:cNvPr id="270" name="楕円 269">
          <a:extLst>
            <a:ext uri="{FF2B5EF4-FFF2-40B4-BE49-F238E27FC236}">
              <a16:creationId xmlns:a16="http://schemas.microsoft.com/office/drawing/2014/main" xmlns="" id="{00000000-0008-0000-0400-00000E010000}"/>
            </a:ext>
          </a:extLst>
        </xdr:cNvPr>
        <xdr:cNvSpPr/>
      </xdr:nvSpPr>
      <xdr:spPr>
        <a:xfrm>
          <a:off x="14732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130827</xdr:rowOff>
    </xdr:from>
    <xdr:ext cx="762000" cy="259045"/>
    <xdr:sp macro="" textlink="">
      <xdr:nvSpPr>
        <xdr:cNvPr id="271" name="テキスト ボックス 270">
          <a:extLst>
            <a:ext uri="{FF2B5EF4-FFF2-40B4-BE49-F238E27FC236}">
              <a16:creationId xmlns:a16="http://schemas.microsoft.com/office/drawing/2014/main" xmlns="" id="{00000000-0008-0000-0400-00000F010000}"/>
            </a:ext>
          </a:extLst>
        </xdr:cNvPr>
        <xdr:cNvSpPr txBox="1"/>
      </xdr:nvSpPr>
      <xdr:spPr>
        <a:xfrm>
          <a:off x="14401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54</xdr:row>
      <xdr:rowOff>160020</xdr:rowOff>
    </xdr:from>
    <xdr:to>
      <xdr:col>69</xdr:col>
      <xdr:colOff>142875</xdr:colOff>
      <xdr:row>55</xdr:row>
      <xdr:rowOff>90170</xdr:rowOff>
    </xdr:to>
    <xdr:sp macro="" textlink="">
      <xdr:nvSpPr>
        <xdr:cNvPr id="272" name="楕円 271">
          <a:extLst>
            <a:ext uri="{FF2B5EF4-FFF2-40B4-BE49-F238E27FC236}">
              <a16:creationId xmlns:a16="http://schemas.microsoft.com/office/drawing/2014/main" xmlns="" id="{00000000-0008-0000-0400-000010010000}"/>
            </a:ext>
          </a:extLst>
        </xdr:cNvPr>
        <xdr:cNvSpPr/>
      </xdr:nvSpPr>
      <xdr:spPr>
        <a:xfrm>
          <a:off x="13843000" y="941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100347</xdr:rowOff>
    </xdr:from>
    <xdr:ext cx="762000" cy="259045"/>
    <xdr:sp macro="" textlink="">
      <xdr:nvSpPr>
        <xdr:cNvPr id="273" name="テキスト ボックス 272">
          <a:extLst>
            <a:ext uri="{FF2B5EF4-FFF2-40B4-BE49-F238E27FC236}">
              <a16:creationId xmlns:a16="http://schemas.microsoft.com/office/drawing/2014/main" xmlns="" id="{00000000-0008-0000-0400-000011010000}"/>
            </a:ext>
          </a:extLst>
        </xdr:cNvPr>
        <xdr:cNvSpPr txBox="1"/>
      </xdr:nvSpPr>
      <xdr:spPr>
        <a:xfrm>
          <a:off x="13512800" y="918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19050</xdr:rowOff>
    </xdr:from>
    <xdr:to>
      <xdr:col>65</xdr:col>
      <xdr:colOff>53975</xdr:colOff>
      <xdr:row>55</xdr:row>
      <xdr:rowOff>120650</xdr:rowOff>
    </xdr:to>
    <xdr:sp macro="" textlink="">
      <xdr:nvSpPr>
        <xdr:cNvPr id="274" name="楕円 273">
          <a:extLst>
            <a:ext uri="{FF2B5EF4-FFF2-40B4-BE49-F238E27FC236}">
              <a16:creationId xmlns:a16="http://schemas.microsoft.com/office/drawing/2014/main" xmlns="" id="{00000000-0008-0000-0400-000012010000}"/>
            </a:ext>
          </a:extLst>
        </xdr:cNvPr>
        <xdr:cNvSpPr/>
      </xdr:nvSpPr>
      <xdr:spPr>
        <a:xfrm>
          <a:off x="12954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130827</xdr:rowOff>
    </xdr:from>
    <xdr:ext cx="762000" cy="259045"/>
    <xdr:sp macro="" textlink="">
      <xdr:nvSpPr>
        <xdr:cNvPr id="275" name="テキスト ボックス 274">
          <a:extLst>
            <a:ext uri="{FF2B5EF4-FFF2-40B4-BE49-F238E27FC236}">
              <a16:creationId xmlns:a16="http://schemas.microsoft.com/office/drawing/2014/main" xmlns="" id="{00000000-0008-0000-0400-000013010000}"/>
            </a:ext>
          </a:extLst>
        </xdr:cNvPr>
        <xdr:cNvSpPr txBox="1"/>
      </xdr:nvSpPr>
      <xdr:spPr>
        <a:xfrm>
          <a:off x="12623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a:extLst>
            <a:ext uri="{FF2B5EF4-FFF2-40B4-BE49-F238E27FC236}">
              <a16:creationId xmlns:a16="http://schemas.microsoft.com/office/drawing/2014/main" xmlns="" id="{00000000-0008-0000-0400-000014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a:extLst>
            <a:ext uri="{FF2B5EF4-FFF2-40B4-BE49-F238E27FC236}">
              <a16:creationId xmlns:a16="http://schemas.microsoft.com/office/drawing/2014/main" xmlns="" id="{00000000-0008-0000-0400-000015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a:extLst>
            <a:ext uri="{FF2B5EF4-FFF2-40B4-BE49-F238E27FC236}">
              <a16:creationId xmlns:a16="http://schemas.microsoft.com/office/drawing/2014/main" xmlns="" id="{00000000-0008-0000-0400-000016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a:extLst>
            <a:ext uri="{FF2B5EF4-FFF2-40B4-BE49-F238E27FC236}">
              <a16:creationId xmlns:a16="http://schemas.microsoft.com/office/drawing/2014/main" xmlns="" id="{00000000-0008-0000-0400-000017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a:extLst>
            <a:ext uri="{FF2B5EF4-FFF2-40B4-BE49-F238E27FC236}">
              <a16:creationId xmlns:a16="http://schemas.microsoft.com/office/drawing/2014/main" xmlns="" id="{00000000-0008-0000-0400-000018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a:extLst>
            <a:ext uri="{FF2B5EF4-FFF2-40B4-BE49-F238E27FC236}">
              <a16:creationId xmlns:a16="http://schemas.microsoft.com/office/drawing/2014/main" xmlns="" id="{00000000-0008-0000-0400-000019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a:extLst>
            <a:ext uri="{FF2B5EF4-FFF2-40B4-BE49-F238E27FC236}">
              <a16:creationId xmlns:a16="http://schemas.microsoft.com/office/drawing/2014/main" xmlns="" id="{00000000-0008-0000-0400-00001A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a:extLst>
            <a:ext uri="{FF2B5EF4-FFF2-40B4-BE49-F238E27FC236}">
              <a16:creationId xmlns:a16="http://schemas.microsoft.com/office/drawing/2014/main" xmlns="" id="{00000000-0008-0000-0400-00001B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a:extLst>
            <a:ext uri="{FF2B5EF4-FFF2-40B4-BE49-F238E27FC236}">
              <a16:creationId xmlns:a16="http://schemas.microsoft.com/office/drawing/2014/main" xmlns="" id="{00000000-0008-0000-0400-00001C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a:extLst>
            <a:ext uri="{FF2B5EF4-FFF2-40B4-BE49-F238E27FC236}">
              <a16:creationId xmlns:a16="http://schemas.microsoft.com/office/drawing/2014/main" xmlns="" id="{00000000-0008-0000-0400-00001D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a:extLst>
            <a:ext uri="{FF2B5EF4-FFF2-40B4-BE49-F238E27FC236}">
              <a16:creationId xmlns:a16="http://schemas.microsoft.com/office/drawing/2014/main" xmlns="" id="{00000000-0008-0000-0400-00001E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補助費等に係る経常収支比率は、類似団体、全国平均、県内平均を大きく上回っている。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主な要因としては、ごみ処理や消防業務などを一部事務組合で実施していることや、平成</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年度の下水道事業会計法適用により、繰出金を補助費に組み替えたことなどによるものである。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今後も引き続き、事務の効率化や補助要件の見直しなどにより、適正な執行に努めていく。</a:t>
          </a:r>
        </a:p>
      </xdr:txBody>
    </xdr:sp>
    <xdr:clientData/>
  </xdr:twoCellAnchor>
  <xdr:oneCellAnchor>
    <xdr:from>
      <xdr:col>62</xdr:col>
      <xdr:colOff>6350</xdr:colOff>
      <xdr:row>29</xdr:row>
      <xdr:rowOff>107950</xdr:rowOff>
    </xdr:from>
    <xdr:ext cx="298543" cy="225703"/>
    <xdr:sp macro="" textlink="">
      <xdr:nvSpPr>
        <xdr:cNvPr id="287" name="テキスト ボックス 286">
          <a:extLst>
            <a:ext uri="{FF2B5EF4-FFF2-40B4-BE49-F238E27FC236}">
              <a16:creationId xmlns:a16="http://schemas.microsoft.com/office/drawing/2014/main" xmlns="" id="{00000000-0008-0000-0400-00001F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a:extLst>
            <a:ext uri="{FF2B5EF4-FFF2-40B4-BE49-F238E27FC236}">
              <a16:creationId xmlns:a16="http://schemas.microsoft.com/office/drawing/2014/main" xmlns="" id="{00000000-0008-0000-0400-000020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a:extLst>
            <a:ext uri="{FF2B5EF4-FFF2-40B4-BE49-F238E27FC236}">
              <a16:creationId xmlns:a16="http://schemas.microsoft.com/office/drawing/2014/main" xmlns="" id="{00000000-0008-0000-0400-000021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0" name="直線コネクタ 289">
          <a:extLst>
            <a:ext uri="{FF2B5EF4-FFF2-40B4-BE49-F238E27FC236}">
              <a16:creationId xmlns:a16="http://schemas.microsoft.com/office/drawing/2014/main" xmlns="" id="{00000000-0008-0000-0400-000022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1" name="テキスト ボックス 290">
          <a:extLst>
            <a:ext uri="{FF2B5EF4-FFF2-40B4-BE49-F238E27FC236}">
              <a16:creationId xmlns:a16="http://schemas.microsoft.com/office/drawing/2014/main" xmlns="" id="{00000000-0008-0000-0400-000023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2" name="直線コネクタ 291">
          <a:extLst>
            <a:ext uri="{FF2B5EF4-FFF2-40B4-BE49-F238E27FC236}">
              <a16:creationId xmlns:a16="http://schemas.microsoft.com/office/drawing/2014/main" xmlns="" id="{00000000-0008-0000-0400-000024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3" name="テキスト ボックス 292">
          <a:extLst>
            <a:ext uri="{FF2B5EF4-FFF2-40B4-BE49-F238E27FC236}">
              <a16:creationId xmlns:a16="http://schemas.microsoft.com/office/drawing/2014/main" xmlns="" id="{00000000-0008-0000-0400-000025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4" name="直線コネクタ 293">
          <a:extLst>
            <a:ext uri="{FF2B5EF4-FFF2-40B4-BE49-F238E27FC236}">
              <a16:creationId xmlns:a16="http://schemas.microsoft.com/office/drawing/2014/main" xmlns="" id="{00000000-0008-0000-0400-000026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5" name="テキスト ボックス 294">
          <a:extLst>
            <a:ext uri="{FF2B5EF4-FFF2-40B4-BE49-F238E27FC236}">
              <a16:creationId xmlns:a16="http://schemas.microsoft.com/office/drawing/2014/main" xmlns="" id="{00000000-0008-0000-0400-000027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6" name="直線コネクタ 295">
          <a:extLst>
            <a:ext uri="{FF2B5EF4-FFF2-40B4-BE49-F238E27FC236}">
              <a16:creationId xmlns:a16="http://schemas.microsoft.com/office/drawing/2014/main" xmlns="" id="{00000000-0008-0000-0400-000028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7" name="テキスト ボックス 296">
          <a:extLst>
            <a:ext uri="{FF2B5EF4-FFF2-40B4-BE49-F238E27FC236}">
              <a16:creationId xmlns:a16="http://schemas.microsoft.com/office/drawing/2014/main" xmlns="" id="{00000000-0008-0000-0400-000029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8" name="直線コネクタ 297">
          <a:extLst>
            <a:ext uri="{FF2B5EF4-FFF2-40B4-BE49-F238E27FC236}">
              <a16:creationId xmlns:a16="http://schemas.microsoft.com/office/drawing/2014/main" xmlns="" id="{00000000-0008-0000-0400-00002A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9" name="補助費等グラフ枠">
          <a:extLst>
            <a:ext uri="{FF2B5EF4-FFF2-40B4-BE49-F238E27FC236}">
              <a16:creationId xmlns:a16="http://schemas.microsoft.com/office/drawing/2014/main" xmlns="" id="{00000000-0008-0000-0400-00002B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165862</xdr:rowOff>
    </xdr:from>
    <xdr:to>
      <xdr:col>82</xdr:col>
      <xdr:colOff>107950</xdr:colOff>
      <xdr:row>40</xdr:row>
      <xdr:rowOff>8128</xdr:rowOff>
    </xdr:to>
    <xdr:cxnSp macro="">
      <xdr:nvCxnSpPr>
        <xdr:cNvPr id="300" name="直線コネクタ 299">
          <a:extLst>
            <a:ext uri="{FF2B5EF4-FFF2-40B4-BE49-F238E27FC236}">
              <a16:creationId xmlns:a16="http://schemas.microsoft.com/office/drawing/2014/main" xmlns="" id="{00000000-0008-0000-0400-00002C010000}"/>
            </a:ext>
          </a:extLst>
        </xdr:cNvPr>
        <xdr:cNvCxnSpPr/>
      </xdr:nvCxnSpPr>
      <xdr:spPr>
        <a:xfrm flipV="1">
          <a:off x="16510000" y="5823712"/>
          <a:ext cx="0" cy="10424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151655</xdr:rowOff>
    </xdr:from>
    <xdr:ext cx="762000" cy="259045"/>
    <xdr:sp macro="" textlink="">
      <xdr:nvSpPr>
        <xdr:cNvPr id="301" name="補助費等最小値テキスト">
          <a:extLst>
            <a:ext uri="{FF2B5EF4-FFF2-40B4-BE49-F238E27FC236}">
              <a16:creationId xmlns:a16="http://schemas.microsoft.com/office/drawing/2014/main" xmlns="" id="{00000000-0008-0000-0400-00002D010000}"/>
            </a:ext>
          </a:extLst>
        </xdr:cNvPr>
        <xdr:cNvSpPr txBox="1"/>
      </xdr:nvSpPr>
      <xdr:spPr>
        <a:xfrm>
          <a:off x="16598900" y="683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8128</xdr:rowOff>
    </xdr:from>
    <xdr:to>
      <xdr:col>82</xdr:col>
      <xdr:colOff>196850</xdr:colOff>
      <xdr:row>40</xdr:row>
      <xdr:rowOff>8128</xdr:rowOff>
    </xdr:to>
    <xdr:cxnSp macro="">
      <xdr:nvCxnSpPr>
        <xdr:cNvPr id="302" name="直線コネクタ 301">
          <a:extLst>
            <a:ext uri="{FF2B5EF4-FFF2-40B4-BE49-F238E27FC236}">
              <a16:creationId xmlns:a16="http://schemas.microsoft.com/office/drawing/2014/main" xmlns="" id="{00000000-0008-0000-0400-00002E010000}"/>
            </a:ext>
          </a:extLst>
        </xdr:cNvPr>
        <xdr:cNvCxnSpPr/>
      </xdr:nvCxnSpPr>
      <xdr:spPr>
        <a:xfrm>
          <a:off x="16421100" y="6866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80789</xdr:rowOff>
    </xdr:from>
    <xdr:ext cx="762000" cy="259045"/>
    <xdr:sp macro="" textlink="">
      <xdr:nvSpPr>
        <xdr:cNvPr id="303" name="補助費等最大値テキスト">
          <a:extLst>
            <a:ext uri="{FF2B5EF4-FFF2-40B4-BE49-F238E27FC236}">
              <a16:creationId xmlns:a16="http://schemas.microsoft.com/office/drawing/2014/main" xmlns="" id="{00000000-0008-0000-0400-00002F010000}"/>
            </a:ext>
          </a:extLst>
        </xdr:cNvPr>
        <xdr:cNvSpPr txBox="1"/>
      </xdr:nvSpPr>
      <xdr:spPr>
        <a:xfrm>
          <a:off x="16598900" y="5567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165862</xdr:rowOff>
    </xdr:from>
    <xdr:to>
      <xdr:col>82</xdr:col>
      <xdr:colOff>196850</xdr:colOff>
      <xdr:row>33</xdr:row>
      <xdr:rowOff>165862</xdr:rowOff>
    </xdr:to>
    <xdr:cxnSp macro="">
      <xdr:nvCxnSpPr>
        <xdr:cNvPr id="304" name="直線コネクタ 303">
          <a:extLst>
            <a:ext uri="{FF2B5EF4-FFF2-40B4-BE49-F238E27FC236}">
              <a16:creationId xmlns:a16="http://schemas.microsoft.com/office/drawing/2014/main" xmlns="" id="{00000000-0008-0000-0400-000030010000}"/>
            </a:ext>
          </a:extLst>
        </xdr:cNvPr>
        <xdr:cNvCxnSpPr/>
      </xdr:nvCxnSpPr>
      <xdr:spPr>
        <a:xfrm>
          <a:off x="16421100" y="5823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104140</xdr:rowOff>
    </xdr:from>
    <xdr:to>
      <xdr:col>82</xdr:col>
      <xdr:colOff>107950</xdr:colOff>
      <xdr:row>38</xdr:row>
      <xdr:rowOff>159004</xdr:rowOff>
    </xdr:to>
    <xdr:cxnSp macro="">
      <xdr:nvCxnSpPr>
        <xdr:cNvPr id="305" name="直線コネクタ 304">
          <a:extLst>
            <a:ext uri="{FF2B5EF4-FFF2-40B4-BE49-F238E27FC236}">
              <a16:creationId xmlns:a16="http://schemas.microsoft.com/office/drawing/2014/main" xmlns="" id="{00000000-0008-0000-0400-000031010000}"/>
            </a:ext>
          </a:extLst>
        </xdr:cNvPr>
        <xdr:cNvCxnSpPr/>
      </xdr:nvCxnSpPr>
      <xdr:spPr>
        <a:xfrm flipV="1">
          <a:off x="15671800" y="6619240"/>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56151</xdr:rowOff>
    </xdr:from>
    <xdr:ext cx="762000" cy="259045"/>
    <xdr:sp macro="" textlink="">
      <xdr:nvSpPr>
        <xdr:cNvPr id="306" name="補助費等平均値テキスト">
          <a:extLst>
            <a:ext uri="{FF2B5EF4-FFF2-40B4-BE49-F238E27FC236}">
              <a16:creationId xmlns:a16="http://schemas.microsoft.com/office/drawing/2014/main" xmlns="" id="{00000000-0008-0000-0400-000032010000}"/>
            </a:ext>
          </a:extLst>
        </xdr:cNvPr>
        <xdr:cNvSpPr txBox="1"/>
      </xdr:nvSpPr>
      <xdr:spPr>
        <a:xfrm>
          <a:off x="16598900" y="60569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39624</xdr:rowOff>
    </xdr:from>
    <xdr:to>
      <xdr:col>82</xdr:col>
      <xdr:colOff>158750</xdr:colOff>
      <xdr:row>36</xdr:row>
      <xdr:rowOff>141224</xdr:rowOff>
    </xdr:to>
    <xdr:sp macro="" textlink="">
      <xdr:nvSpPr>
        <xdr:cNvPr id="307" name="フローチャート: 判断 306">
          <a:extLst>
            <a:ext uri="{FF2B5EF4-FFF2-40B4-BE49-F238E27FC236}">
              <a16:creationId xmlns:a16="http://schemas.microsoft.com/office/drawing/2014/main" xmlns="" id="{00000000-0008-0000-0400-000033010000}"/>
            </a:ext>
          </a:extLst>
        </xdr:cNvPr>
        <xdr:cNvSpPr/>
      </xdr:nvSpPr>
      <xdr:spPr>
        <a:xfrm>
          <a:off x="164592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159004</xdr:rowOff>
    </xdr:from>
    <xdr:to>
      <xdr:col>78</xdr:col>
      <xdr:colOff>69850</xdr:colOff>
      <xdr:row>39</xdr:row>
      <xdr:rowOff>28702</xdr:rowOff>
    </xdr:to>
    <xdr:cxnSp macro="">
      <xdr:nvCxnSpPr>
        <xdr:cNvPr id="308" name="直線コネクタ 307">
          <a:extLst>
            <a:ext uri="{FF2B5EF4-FFF2-40B4-BE49-F238E27FC236}">
              <a16:creationId xmlns:a16="http://schemas.microsoft.com/office/drawing/2014/main" xmlns="" id="{00000000-0008-0000-0400-000034010000}"/>
            </a:ext>
          </a:extLst>
        </xdr:cNvPr>
        <xdr:cNvCxnSpPr/>
      </xdr:nvCxnSpPr>
      <xdr:spPr>
        <a:xfrm flipV="1">
          <a:off x="14782800" y="667410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39624</xdr:rowOff>
    </xdr:from>
    <xdr:to>
      <xdr:col>78</xdr:col>
      <xdr:colOff>120650</xdr:colOff>
      <xdr:row>36</xdr:row>
      <xdr:rowOff>141224</xdr:rowOff>
    </xdr:to>
    <xdr:sp macro="" textlink="">
      <xdr:nvSpPr>
        <xdr:cNvPr id="309" name="フローチャート: 判断 308">
          <a:extLst>
            <a:ext uri="{FF2B5EF4-FFF2-40B4-BE49-F238E27FC236}">
              <a16:creationId xmlns:a16="http://schemas.microsoft.com/office/drawing/2014/main" xmlns="" id="{00000000-0008-0000-0400-000035010000}"/>
            </a:ext>
          </a:extLst>
        </xdr:cNvPr>
        <xdr:cNvSpPr/>
      </xdr:nvSpPr>
      <xdr:spPr>
        <a:xfrm>
          <a:off x="15621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151401</xdr:rowOff>
    </xdr:from>
    <xdr:ext cx="736600" cy="259045"/>
    <xdr:sp macro="" textlink="">
      <xdr:nvSpPr>
        <xdr:cNvPr id="310" name="テキスト ボックス 309">
          <a:extLst>
            <a:ext uri="{FF2B5EF4-FFF2-40B4-BE49-F238E27FC236}">
              <a16:creationId xmlns:a16="http://schemas.microsoft.com/office/drawing/2014/main" xmlns="" id="{00000000-0008-0000-0400-000036010000}"/>
            </a:ext>
          </a:extLst>
        </xdr:cNvPr>
        <xdr:cNvSpPr txBox="1"/>
      </xdr:nvSpPr>
      <xdr:spPr>
        <a:xfrm>
          <a:off x="15290800" y="59807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131572</xdr:rowOff>
    </xdr:from>
    <xdr:to>
      <xdr:col>73</xdr:col>
      <xdr:colOff>180975</xdr:colOff>
      <xdr:row>39</xdr:row>
      <xdr:rowOff>28702</xdr:rowOff>
    </xdr:to>
    <xdr:cxnSp macro="">
      <xdr:nvCxnSpPr>
        <xdr:cNvPr id="311" name="直線コネクタ 310">
          <a:extLst>
            <a:ext uri="{FF2B5EF4-FFF2-40B4-BE49-F238E27FC236}">
              <a16:creationId xmlns:a16="http://schemas.microsoft.com/office/drawing/2014/main" xmlns="" id="{00000000-0008-0000-0400-000037010000}"/>
            </a:ext>
          </a:extLst>
        </xdr:cNvPr>
        <xdr:cNvCxnSpPr/>
      </xdr:nvCxnSpPr>
      <xdr:spPr>
        <a:xfrm>
          <a:off x="13893800" y="6646672"/>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16764</xdr:rowOff>
    </xdr:from>
    <xdr:to>
      <xdr:col>74</xdr:col>
      <xdr:colOff>31750</xdr:colOff>
      <xdr:row>36</xdr:row>
      <xdr:rowOff>118364</xdr:rowOff>
    </xdr:to>
    <xdr:sp macro="" textlink="">
      <xdr:nvSpPr>
        <xdr:cNvPr id="312" name="フローチャート: 判断 311">
          <a:extLst>
            <a:ext uri="{FF2B5EF4-FFF2-40B4-BE49-F238E27FC236}">
              <a16:creationId xmlns:a16="http://schemas.microsoft.com/office/drawing/2014/main" xmlns="" id="{00000000-0008-0000-0400-000038010000}"/>
            </a:ext>
          </a:extLst>
        </xdr:cNvPr>
        <xdr:cNvSpPr/>
      </xdr:nvSpPr>
      <xdr:spPr>
        <a:xfrm>
          <a:off x="14732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128541</xdr:rowOff>
    </xdr:from>
    <xdr:ext cx="762000" cy="259045"/>
    <xdr:sp macro="" textlink="">
      <xdr:nvSpPr>
        <xdr:cNvPr id="313" name="テキスト ボックス 312">
          <a:extLst>
            <a:ext uri="{FF2B5EF4-FFF2-40B4-BE49-F238E27FC236}">
              <a16:creationId xmlns:a16="http://schemas.microsoft.com/office/drawing/2014/main" xmlns="" id="{00000000-0008-0000-0400-000039010000}"/>
            </a:ext>
          </a:extLst>
        </xdr:cNvPr>
        <xdr:cNvSpPr txBox="1"/>
      </xdr:nvSpPr>
      <xdr:spPr>
        <a:xfrm>
          <a:off x="14401800" y="595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131572</xdr:rowOff>
    </xdr:from>
    <xdr:to>
      <xdr:col>69</xdr:col>
      <xdr:colOff>92075</xdr:colOff>
      <xdr:row>39</xdr:row>
      <xdr:rowOff>33274</xdr:rowOff>
    </xdr:to>
    <xdr:cxnSp macro="">
      <xdr:nvCxnSpPr>
        <xdr:cNvPr id="314" name="直線コネクタ 313">
          <a:extLst>
            <a:ext uri="{FF2B5EF4-FFF2-40B4-BE49-F238E27FC236}">
              <a16:creationId xmlns:a16="http://schemas.microsoft.com/office/drawing/2014/main" xmlns="" id="{00000000-0008-0000-0400-00003A010000}"/>
            </a:ext>
          </a:extLst>
        </xdr:cNvPr>
        <xdr:cNvCxnSpPr/>
      </xdr:nvCxnSpPr>
      <xdr:spPr>
        <a:xfrm flipV="1">
          <a:off x="13004800" y="6646672"/>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3048</xdr:rowOff>
    </xdr:from>
    <xdr:to>
      <xdr:col>69</xdr:col>
      <xdr:colOff>142875</xdr:colOff>
      <xdr:row>36</xdr:row>
      <xdr:rowOff>104648</xdr:rowOff>
    </xdr:to>
    <xdr:sp macro="" textlink="">
      <xdr:nvSpPr>
        <xdr:cNvPr id="315" name="フローチャート: 判断 314">
          <a:extLst>
            <a:ext uri="{FF2B5EF4-FFF2-40B4-BE49-F238E27FC236}">
              <a16:creationId xmlns:a16="http://schemas.microsoft.com/office/drawing/2014/main" xmlns="" id="{00000000-0008-0000-0400-00003B010000}"/>
            </a:ext>
          </a:extLst>
        </xdr:cNvPr>
        <xdr:cNvSpPr/>
      </xdr:nvSpPr>
      <xdr:spPr>
        <a:xfrm>
          <a:off x="13843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114825</xdr:rowOff>
    </xdr:from>
    <xdr:ext cx="762000" cy="259045"/>
    <xdr:sp macro="" textlink="">
      <xdr:nvSpPr>
        <xdr:cNvPr id="316" name="テキスト ボックス 315">
          <a:extLst>
            <a:ext uri="{FF2B5EF4-FFF2-40B4-BE49-F238E27FC236}">
              <a16:creationId xmlns:a16="http://schemas.microsoft.com/office/drawing/2014/main" xmlns="" id="{00000000-0008-0000-0400-00003C010000}"/>
            </a:ext>
          </a:extLst>
        </xdr:cNvPr>
        <xdr:cNvSpPr txBox="1"/>
      </xdr:nvSpPr>
      <xdr:spPr>
        <a:xfrm>
          <a:off x="13512800" y="594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44196</xdr:rowOff>
    </xdr:from>
    <xdr:to>
      <xdr:col>65</xdr:col>
      <xdr:colOff>53975</xdr:colOff>
      <xdr:row>36</xdr:row>
      <xdr:rowOff>145796</xdr:rowOff>
    </xdr:to>
    <xdr:sp macro="" textlink="">
      <xdr:nvSpPr>
        <xdr:cNvPr id="317" name="フローチャート: 判断 316">
          <a:extLst>
            <a:ext uri="{FF2B5EF4-FFF2-40B4-BE49-F238E27FC236}">
              <a16:creationId xmlns:a16="http://schemas.microsoft.com/office/drawing/2014/main" xmlns="" id="{00000000-0008-0000-0400-00003D010000}"/>
            </a:ext>
          </a:extLst>
        </xdr:cNvPr>
        <xdr:cNvSpPr/>
      </xdr:nvSpPr>
      <xdr:spPr>
        <a:xfrm>
          <a:off x="12954000" y="621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155973</xdr:rowOff>
    </xdr:from>
    <xdr:ext cx="762000" cy="259045"/>
    <xdr:sp macro="" textlink="">
      <xdr:nvSpPr>
        <xdr:cNvPr id="318" name="テキスト ボックス 317">
          <a:extLst>
            <a:ext uri="{FF2B5EF4-FFF2-40B4-BE49-F238E27FC236}">
              <a16:creationId xmlns:a16="http://schemas.microsoft.com/office/drawing/2014/main" xmlns="" id="{00000000-0008-0000-0400-00003E010000}"/>
            </a:ext>
          </a:extLst>
        </xdr:cNvPr>
        <xdr:cNvSpPr txBox="1"/>
      </xdr:nvSpPr>
      <xdr:spPr>
        <a:xfrm>
          <a:off x="12623800" y="5985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xmlns="" id="{00000000-0008-0000-0400-00003F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0" name="テキスト ボックス 319">
          <a:extLst>
            <a:ext uri="{FF2B5EF4-FFF2-40B4-BE49-F238E27FC236}">
              <a16:creationId xmlns:a16="http://schemas.microsoft.com/office/drawing/2014/main" xmlns="" id="{00000000-0008-0000-0400-000040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xmlns="" id="{00000000-0008-0000-0400-000041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2" name="テキスト ボックス 321">
          <a:extLst>
            <a:ext uri="{FF2B5EF4-FFF2-40B4-BE49-F238E27FC236}">
              <a16:creationId xmlns:a16="http://schemas.microsoft.com/office/drawing/2014/main" xmlns="" id="{00000000-0008-0000-0400-000042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3" name="テキスト ボックス 322">
          <a:extLst>
            <a:ext uri="{FF2B5EF4-FFF2-40B4-BE49-F238E27FC236}">
              <a16:creationId xmlns:a16="http://schemas.microsoft.com/office/drawing/2014/main" xmlns="" id="{00000000-0008-0000-0400-000043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53340</xdr:rowOff>
    </xdr:from>
    <xdr:to>
      <xdr:col>82</xdr:col>
      <xdr:colOff>158750</xdr:colOff>
      <xdr:row>38</xdr:row>
      <xdr:rowOff>154940</xdr:rowOff>
    </xdr:to>
    <xdr:sp macro="" textlink="">
      <xdr:nvSpPr>
        <xdr:cNvPr id="324" name="楕円 323">
          <a:extLst>
            <a:ext uri="{FF2B5EF4-FFF2-40B4-BE49-F238E27FC236}">
              <a16:creationId xmlns:a16="http://schemas.microsoft.com/office/drawing/2014/main" xmlns="" id="{00000000-0008-0000-0400-000044010000}"/>
            </a:ext>
          </a:extLst>
        </xdr:cNvPr>
        <xdr:cNvSpPr/>
      </xdr:nvSpPr>
      <xdr:spPr>
        <a:xfrm>
          <a:off x="16459200" y="656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25417</xdr:rowOff>
    </xdr:from>
    <xdr:ext cx="762000" cy="259045"/>
    <xdr:sp macro="" textlink="">
      <xdr:nvSpPr>
        <xdr:cNvPr id="325" name="補助費等該当値テキスト">
          <a:extLst>
            <a:ext uri="{FF2B5EF4-FFF2-40B4-BE49-F238E27FC236}">
              <a16:creationId xmlns:a16="http://schemas.microsoft.com/office/drawing/2014/main" xmlns="" id="{00000000-0008-0000-0400-000045010000}"/>
            </a:ext>
          </a:extLst>
        </xdr:cNvPr>
        <xdr:cNvSpPr txBox="1"/>
      </xdr:nvSpPr>
      <xdr:spPr>
        <a:xfrm>
          <a:off x="16598900" y="654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108204</xdr:rowOff>
    </xdr:from>
    <xdr:to>
      <xdr:col>78</xdr:col>
      <xdr:colOff>120650</xdr:colOff>
      <xdr:row>39</xdr:row>
      <xdr:rowOff>38354</xdr:rowOff>
    </xdr:to>
    <xdr:sp macro="" textlink="">
      <xdr:nvSpPr>
        <xdr:cNvPr id="326" name="楕円 325">
          <a:extLst>
            <a:ext uri="{FF2B5EF4-FFF2-40B4-BE49-F238E27FC236}">
              <a16:creationId xmlns:a16="http://schemas.microsoft.com/office/drawing/2014/main" xmlns="" id="{00000000-0008-0000-0400-000046010000}"/>
            </a:ext>
          </a:extLst>
        </xdr:cNvPr>
        <xdr:cNvSpPr/>
      </xdr:nvSpPr>
      <xdr:spPr>
        <a:xfrm>
          <a:off x="15621000" y="6623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39</xdr:row>
      <xdr:rowOff>23131</xdr:rowOff>
    </xdr:from>
    <xdr:ext cx="736600" cy="259045"/>
    <xdr:sp macro="" textlink="">
      <xdr:nvSpPr>
        <xdr:cNvPr id="327" name="テキスト ボックス 326">
          <a:extLst>
            <a:ext uri="{FF2B5EF4-FFF2-40B4-BE49-F238E27FC236}">
              <a16:creationId xmlns:a16="http://schemas.microsoft.com/office/drawing/2014/main" xmlns="" id="{00000000-0008-0000-0400-000047010000}"/>
            </a:ext>
          </a:extLst>
        </xdr:cNvPr>
        <xdr:cNvSpPr txBox="1"/>
      </xdr:nvSpPr>
      <xdr:spPr>
        <a:xfrm>
          <a:off x="15290800" y="67096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149352</xdr:rowOff>
    </xdr:from>
    <xdr:to>
      <xdr:col>74</xdr:col>
      <xdr:colOff>31750</xdr:colOff>
      <xdr:row>39</xdr:row>
      <xdr:rowOff>79502</xdr:rowOff>
    </xdr:to>
    <xdr:sp macro="" textlink="">
      <xdr:nvSpPr>
        <xdr:cNvPr id="328" name="楕円 327">
          <a:extLst>
            <a:ext uri="{FF2B5EF4-FFF2-40B4-BE49-F238E27FC236}">
              <a16:creationId xmlns:a16="http://schemas.microsoft.com/office/drawing/2014/main" xmlns="" id="{00000000-0008-0000-0400-000048010000}"/>
            </a:ext>
          </a:extLst>
        </xdr:cNvPr>
        <xdr:cNvSpPr/>
      </xdr:nvSpPr>
      <xdr:spPr>
        <a:xfrm>
          <a:off x="14732000" y="6664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64279</xdr:rowOff>
    </xdr:from>
    <xdr:ext cx="762000" cy="259045"/>
    <xdr:sp macro="" textlink="">
      <xdr:nvSpPr>
        <xdr:cNvPr id="329" name="テキスト ボックス 328">
          <a:extLst>
            <a:ext uri="{FF2B5EF4-FFF2-40B4-BE49-F238E27FC236}">
              <a16:creationId xmlns:a16="http://schemas.microsoft.com/office/drawing/2014/main" xmlns="" id="{00000000-0008-0000-0400-000049010000}"/>
            </a:ext>
          </a:extLst>
        </xdr:cNvPr>
        <xdr:cNvSpPr txBox="1"/>
      </xdr:nvSpPr>
      <xdr:spPr>
        <a:xfrm>
          <a:off x="14401800" y="6750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80772</xdr:rowOff>
    </xdr:from>
    <xdr:to>
      <xdr:col>69</xdr:col>
      <xdr:colOff>142875</xdr:colOff>
      <xdr:row>39</xdr:row>
      <xdr:rowOff>10922</xdr:rowOff>
    </xdr:to>
    <xdr:sp macro="" textlink="">
      <xdr:nvSpPr>
        <xdr:cNvPr id="330" name="楕円 329">
          <a:extLst>
            <a:ext uri="{FF2B5EF4-FFF2-40B4-BE49-F238E27FC236}">
              <a16:creationId xmlns:a16="http://schemas.microsoft.com/office/drawing/2014/main" xmlns="" id="{00000000-0008-0000-0400-00004A010000}"/>
            </a:ext>
          </a:extLst>
        </xdr:cNvPr>
        <xdr:cNvSpPr/>
      </xdr:nvSpPr>
      <xdr:spPr>
        <a:xfrm>
          <a:off x="13843000" y="6595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167149</xdr:rowOff>
    </xdr:from>
    <xdr:ext cx="762000" cy="259045"/>
    <xdr:sp macro="" textlink="">
      <xdr:nvSpPr>
        <xdr:cNvPr id="331" name="テキスト ボックス 330">
          <a:extLst>
            <a:ext uri="{FF2B5EF4-FFF2-40B4-BE49-F238E27FC236}">
              <a16:creationId xmlns:a16="http://schemas.microsoft.com/office/drawing/2014/main" xmlns="" id="{00000000-0008-0000-0400-00004B010000}"/>
            </a:ext>
          </a:extLst>
        </xdr:cNvPr>
        <xdr:cNvSpPr txBox="1"/>
      </xdr:nvSpPr>
      <xdr:spPr>
        <a:xfrm>
          <a:off x="13512800" y="6682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153924</xdr:rowOff>
    </xdr:from>
    <xdr:to>
      <xdr:col>65</xdr:col>
      <xdr:colOff>53975</xdr:colOff>
      <xdr:row>39</xdr:row>
      <xdr:rowOff>84074</xdr:rowOff>
    </xdr:to>
    <xdr:sp macro="" textlink="">
      <xdr:nvSpPr>
        <xdr:cNvPr id="332" name="楕円 331">
          <a:extLst>
            <a:ext uri="{FF2B5EF4-FFF2-40B4-BE49-F238E27FC236}">
              <a16:creationId xmlns:a16="http://schemas.microsoft.com/office/drawing/2014/main" xmlns="" id="{00000000-0008-0000-0400-00004C010000}"/>
            </a:ext>
          </a:extLst>
        </xdr:cNvPr>
        <xdr:cNvSpPr/>
      </xdr:nvSpPr>
      <xdr:spPr>
        <a:xfrm>
          <a:off x="12954000" y="6669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39</xdr:row>
      <xdr:rowOff>68851</xdr:rowOff>
    </xdr:from>
    <xdr:ext cx="762000" cy="259045"/>
    <xdr:sp macro="" textlink="">
      <xdr:nvSpPr>
        <xdr:cNvPr id="333" name="テキスト ボックス 332">
          <a:extLst>
            <a:ext uri="{FF2B5EF4-FFF2-40B4-BE49-F238E27FC236}">
              <a16:creationId xmlns:a16="http://schemas.microsoft.com/office/drawing/2014/main" xmlns="" id="{00000000-0008-0000-0400-00004D010000}"/>
            </a:ext>
          </a:extLst>
        </xdr:cNvPr>
        <xdr:cNvSpPr txBox="1"/>
      </xdr:nvSpPr>
      <xdr:spPr>
        <a:xfrm>
          <a:off x="12623800" y="6755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4" name="正方形/長方形 333">
          <a:extLst>
            <a:ext uri="{FF2B5EF4-FFF2-40B4-BE49-F238E27FC236}">
              <a16:creationId xmlns:a16="http://schemas.microsoft.com/office/drawing/2014/main" xmlns="" id="{00000000-0008-0000-0400-00004E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5" name="正方形/長方形 334">
          <a:extLst>
            <a:ext uri="{FF2B5EF4-FFF2-40B4-BE49-F238E27FC236}">
              <a16:creationId xmlns:a16="http://schemas.microsoft.com/office/drawing/2014/main" xmlns="" id="{00000000-0008-0000-0400-00004F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6" name="正方形/長方形 335">
          <a:extLst>
            <a:ext uri="{FF2B5EF4-FFF2-40B4-BE49-F238E27FC236}">
              <a16:creationId xmlns:a16="http://schemas.microsoft.com/office/drawing/2014/main" xmlns="" id="{00000000-0008-0000-0400-000050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7" name="正方形/長方形 336">
          <a:extLst>
            <a:ext uri="{FF2B5EF4-FFF2-40B4-BE49-F238E27FC236}">
              <a16:creationId xmlns:a16="http://schemas.microsoft.com/office/drawing/2014/main" xmlns="" id="{00000000-0008-0000-0400-000051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8" name="正方形/長方形 337">
          <a:extLst>
            <a:ext uri="{FF2B5EF4-FFF2-40B4-BE49-F238E27FC236}">
              <a16:creationId xmlns:a16="http://schemas.microsoft.com/office/drawing/2014/main" xmlns="" id="{00000000-0008-0000-0400-000052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9" name="正方形/長方形 338">
          <a:extLst>
            <a:ext uri="{FF2B5EF4-FFF2-40B4-BE49-F238E27FC236}">
              <a16:creationId xmlns:a16="http://schemas.microsoft.com/office/drawing/2014/main" xmlns="" id="{00000000-0008-0000-0400-000053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0" name="正方形/長方形 339">
          <a:extLst>
            <a:ext uri="{FF2B5EF4-FFF2-40B4-BE49-F238E27FC236}">
              <a16:creationId xmlns:a16="http://schemas.microsoft.com/office/drawing/2014/main" xmlns="" id="{00000000-0008-0000-0400-000054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1" name="正方形/長方形 340">
          <a:extLst>
            <a:ext uri="{FF2B5EF4-FFF2-40B4-BE49-F238E27FC236}">
              <a16:creationId xmlns:a16="http://schemas.microsoft.com/office/drawing/2014/main" xmlns="" id="{00000000-0008-0000-0400-000055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2" name="正方形/長方形 341">
          <a:extLst>
            <a:ext uri="{FF2B5EF4-FFF2-40B4-BE49-F238E27FC236}">
              <a16:creationId xmlns:a16="http://schemas.microsoft.com/office/drawing/2014/main" xmlns="" id="{00000000-0008-0000-0400-000056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3" name="正方形/長方形 342">
          <a:extLst>
            <a:ext uri="{FF2B5EF4-FFF2-40B4-BE49-F238E27FC236}">
              <a16:creationId xmlns:a16="http://schemas.microsoft.com/office/drawing/2014/main" xmlns="" id="{00000000-0008-0000-0400-000057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4" name="テキスト ボックス 343">
          <a:extLst>
            <a:ext uri="{FF2B5EF4-FFF2-40B4-BE49-F238E27FC236}">
              <a16:creationId xmlns:a16="http://schemas.microsoft.com/office/drawing/2014/main" xmlns="" id="{00000000-0008-0000-0400-000058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公債費に係る経常収支比率は、前年度に引き続き、類似団体、全国、県内平均を下回った。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主な要因としては、平成</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年度末から平成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年度末までの</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年間で、市債の残高を約</a:t>
          </a:r>
          <a:r>
            <a:rPr kumimoji="1" lang="en-US" altLang="ja-JP" sz="1300">
              <a:latin typeface="ＭＳ Ｐゴシック" panose="020B0600070205080204" pitchFamily="50" charset="-128"/>
              <a:ea typeface="ＭＳ Ｐゴシック" panose="020B0600070205080204" pitchFamily="50" charset="-128"/>
            </a:rPr>
            <a:t>110</a:t>
          </a:r>
          <a:r>
            <a:rPr kumimoji="1" lang="ja-JP" altLang="en-US" sz="1300">
              <a:latin typeface="ＭＳ Ｐゴシック" panose="020B0600070205080204" pitchFamily="50" charset="-128"/>
              <a:ea typeface="ＭＳ Ｐゴシック" panose="020B0600070205080204" pitchFamily="50" charset="-128"/>
            </a:rPr>
            <a:t>億円削減できたことが挙げられる。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今後も、公共施設等総合管理計画に基づく計画的な施設更新を図り、公債費の抑制に努めていく。</a:t>
          </a:r>
        </a:p>
      </xdr:txBody>
    </xdr:sp>
    <xdr:clientData/>
  </xdr:twoCellAnchor>
  <xdr:oneCellAnchor>
    <xdr:from>
      <xdr:col>3</xdr:col>
      <xdr:colOff>123825</xdr:colOff>
      <xdr:row>69</xdr:row>
      <xdr:rowOff>107950</xdr:rowOff>
    </xdr:from>
    <xdr:ext cx="298543" cy="225703"/>
    <xdr:sp macro="" textlink="">
      <xdr:nvSpPr>
        <xdr:cNvPr id="345" name="テキスト ボックス 344">
          <a:extLst>
            <a:ext uri="{FF2B5EF4-FFF2-40B4-BE49-F238E27FC236}">
              <a16:creationId xmlns:a16="http://schemas.microsoft.com/office/drawing/2014/main" xmlns="" id="{00000000-0008-0000-0400-000059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6" name="直線コネクタ 345">
          <a:extLst>
            <a:ext uri="{FF2B5EF4-FFF2-40B4-BE49-F238E27FC236}">
              <a16:creationId xmlns:a16="http://schemas.microsoft.com/office/drawing/2014/main" xmlns="" id="{00000000-0008-0000-0400-00005A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7" name="テキスト ボックス 346">
          <a:extLst>
            <a:ext uri="{FF2B5EF4-FFF2-40B4-BE49-F238E27FC236}">
              <a16:creationId xmlns:a16="http://schemas.microsoft.com/office/drawing/2014/main" xmlns="" id="{00000000-0008-0000-0400-00005B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8" name="直線コネクタ 347">
          <a:extLst>
            <a:ext uri="{FF2B5EF4-FFF2-40B4-BE49-F238E27FC236}">
              <a16:creationId xmlns:a16="http://schemas.microsoft.com/office/drawing/2014/main" xmlns="" id="{00000000-0008-0000-0400-00005C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9" name="テキスト ボックス 348">
          <a:extLst>
            <a:ext uri="{FF2B5EF4-FFF2-40B4-BE49-F238E27FC236}">
              <a16:creationId xmlns:a16="http://schemas.microsoft.com/office/drawing/2014/main" xmlns="" id="{00000000-0008-0000-0400-00005D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0" name="直線コネクタ 349">
          <a:extLst>
            <a:ext uri="{FF2B5EF4-FFF2-40B4-BE49-F238E27FC236}">
              <a16:creationId xmlns:a16="http://schemas.microsoft.com/office/drawing/2014/main" xmlns="" id="{00000000-0008-0000-0400-00005E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1" name="テキスト ボックス 350">
          <a:extLst>
            <a:ext uri="{FF2B5EF4-FFF2-40B4-BE49-F238E27FC236}">
              <a16:creationId xmlns:a16="http://schemas.microsoft.com/office/drawing/2014/main" xmlns="" id="{00000000-0008-0000-0400-00005F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2" name="直線コネクタ 351">
          <a:extLst>
            <a:ext uri="{FF2B5EF4-FFF2-40B4-BE49-F238E27FC236}">
              <a16:creationId xmlns:a16="http://schemas.microsoft.com/office/drawing/2014/main" xmlns="" id="{00000000-0008-0000-0400-000060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3" name="テキスト ボックス 352">
          <a:extLst>
            <a:ext uri="{FF2B5EF4-FFF2-40B4-BE49-F238E27FC236}">
              <a16:creationId xmlns:a16="http://schemas.microsoft.com/office/drawing/2014/main" xmlns="" id="{00000000-0008-0000-0400-000061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4" name="直線コネクタ 353">
          <a:extLst>
            <a:ext uri="{FF2B5EF4-FFF2-40B4-BE49-F238E27FC236}">
              <a16:creationId xmlns:a16="http://schemas.microsoft.com/office/drawing/2014/main" xmlns="" id="{00000000-0008-0000-0400-000062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5" name="テキスト ボックス 354">
          <a:extLst>
            <a:ext uri="{FF2B5EF4-FFF2-40B4-BE49-F238E27FC236}">
              <a16:creationId xmlns:a16="http://schemas.microsoft.com/office/drawing/2014/main" xmlns="" id="{00000000-0008-0000-0400-000063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a:extLst>
            <a:ext uri="{FF2B5EF4-FFF2-40B4-BE49-F238E27FC236}">
              <a16:creationId xmlns:a16="http://schemas.microsoft.com/office/drawing/2014/main" xmlns="" id="{00000000-0008-0000-0400-000064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a:extLst>
            <a:ext uri="{FF2B5EF4-FFF2-40B4-BE49-F238E27FC236}">
              <a16:creationId xmlns:a16="http://schemas.microsoft.com/office/drawing/2014/main" xmlns="" id="{00000000-0008-0000-0400-000065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108712</xdr:rowOff>
    </xdr:from>
    <xdr:to>
      <xdr:col>24</xdr:col>
      <xdr:colOff>25400</xdr:colOff>
      <xdr:row>80</xdr:row>
      <xdr:rowOff>99568</xdr:rowOff>
    </xdr:to>
    <xdr:cxnSp macro="">
      <xdr:nvCxnSpPr>
        <xdr:cNvPr id="358" name="直線コネクタ 357">
          <a:extLst>
            <a:ext uri="{FF2B5EF4-FFF2-40B4-BE49-F238E27FC236}">
              <a16:creationId xmlns:a16="http://schemas.microsoft.com/office/drawing/2014/main" xmlns="" id="{00000000-0008-0000-0400-000066010000}"/>
            </a:ext>
          </a:extLst>
        </xdr:cNvPr>
        <xdr:cNvCxnSpPr/>
      </xdr:nvCxnSpPr>
      <xdr:spPr>
        <a:xfrm flipV="1">
          <a:off x="4826000" y="12796012"/>
          <a:ext cx="0" cy="10195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71645</xdr:rowOff>
    </xdr:from>
    <xdr:ext cx="762000" cy="259045"/>
    <xdr:sp macro="" textlink="">
      <xdr:nvSpPr>
        <xdr:cNvPr id="359" name="公債費最小値テキスト">
          <a:extLst>
            <a:ext uri="{FF2B5EF4-FFF2-40B4-BE49-F238E27FC236}">
              <a16:creationId xmlns:a16="http://schemas.microsoft.com/office/drawing/2014/main" xmlns="" id="{00000000-0008-0000-0400-000067010000}"/>
            </a:ext>
          </a:extLst>
        </xdr:cNvPr>
        <xdr:cNvSpPr txBox="1"/>
      </xdr:nvSpPr>
      <xdr:spPr>
        <a:xfrm>
          <a:off x="4914900" y="13787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99568</xdr:rowOff>
    </xdr:from>
    <xdr:to>
      <xdr:col>24</xdr:col>
      <xdr:colOff>114300</xdr:colOff>
      <xdr:row>80</xdr:row>
      <xdr:rowOff>99568</xdr:rowOff>
    </xdr:to>
    <xdr:cxnSp macro="">
      <xdr:nvCxnSpPr>
        <xdr:cNvPr id="360" name="直線コネクタ 359">
          <a:extLst>
            <a:ext uri="{FF2B5EF4-FFF2-40B4-BE49-F238E27FC236}">
              <a16:creationId xmlns:a16="http://schemas.microsoft.com/office/drawing/2014/main" xmlns="" id="{00000000-0008-0000-0400-000068010000}"/>
            </a:ext>
          </a:extLst>
        </xdr:cNvPr>
        <xdr:cNvCxnSpPr/>
      </xdr:nvCxnSpPr>
      <xdr:spPr>
        <a:xfrm>
          <a:off x="4737100" y="13815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23639</xdr:rowOff>
    </xdr:from>
    <xdr:ext cx="762000" cy="259045"/>
    <xdr:sp macro="" textlink="">
      <xdr:nvSpPr>
        <xdr:cNvPr id="361" name="公債費最大値テキスト">
          <a:extLst>
            <a:ext uri="{FF2B5EF4-FFF2-40B4-BE49-F238E27FC236}">
              <a16:creationId xmlns:a16="http://schemas.microsoft.com/office/drawing/2014/main" xmlns="" id="{00000000-0008-0000-0400-000069010000}"/>
            </a:ext>
          </a:extLst>
        </xdr:cNvPr>
        <xdr:cNvSpPr txBox="1"/>
      </xdr:nvSpPr>
      <xdr:spPr>
        <a:xfrm>
          <a:off x="4914900" y="12539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108712</xdr:rowOff>
    </xdr:from>
    <xdr:to>
      <xdr:col>24</xdr:col>
      <xdr:colOff>114300</xdr:colOff>
      <xdr:row>74</xdr:row>
      <xdr:rowOff>108712</xdr:rowOff>
    </xdr:to>
    <xdr:cxnSp macro="">
      <xdr:nvCxnSpPr>
        <xdr:cNvPr id="362" name="直線コネクタ 361">
          <a:extLst>
            <a:ext uri="{FF2B5EF4-FFF2-40B4-BE49-F238E27FC236}">
              <a16:creationId xmlns:a16="http://schemas.microsoft.com/office/drawing/2014/main" xmlns="" id="{00000000-0008-0000-0400-00006A010000}"/>
            </a:ext>
          </a:extLst>
        </xdr:cNvPr>
        <xdr:cNvCxnSpPr/>
      </xdr:nvCxnSpPr>
      <xdr:spPr>
        <a:xfrm>
          <a:off x="4737100" y="12796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149861</xdr:rowOff>
    </xdr:from>
    <xdr:to>
      <xdr:col>24</xdr:col>
      <xdr:colOff>25400</xdr:colOff>
      <xdr:row>77</xdr:row>
      <xdr:rowOff>28702</xdr:rowOff>
    </xdr:to>
    <xdr:cxnSp macro="">
      <xdr:nvCxnSpPr>
        <xdr:cNvPr id="363" name="直線コネクタ 362">
          <a:extLst>
            <a:ext uri="{FF2B5EF4-FFF2-40B4-BE49-F238E27FC236}">
              <a16:creationId xmlns:a16="http://schemas.microsoft.com/office/drawing/2014/main" xmlns="" id="{00000000-0008-0000-0400-00006B010000}"/>
            </a:ext>
          </a:extLst>
        </xdr:cNvPr>
        <xdr:cNvCxnSpPr/>
      </xdr:nvCxnSpPr>
      <xdr:spPr>
        <a:xfrm flipV="1">
          <a:off x="3987800" y="13180061"/>
          <a:ext cx="838200"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27703</xdr:rowOff>
    </xdr:from>
    <xdr:ext cx="762000" cy="259045"/>
    <xdr:sp macro="" textlink="">
      <xdr:nvSpPr>
        <xdr:cNvPr id="364" name="公債費平均値テキスト">
          <a:extLst>
            <a:ext uri="{FF2B5EF4-FFF2-40B4-BE49-F238E27FC236}">
              <a16:creationId xmlns:a16="http://schemas.microsoft.com/office/drawing/2014/main" xmlns="" id="{00000000-0008-0000-0400-00006C010000}"/>
            </a:ext>
          </a:extLst>
        </xdr:cNvPr>
        <xdr:cNvSpPr txBox="1"/>
      </xdr:nvSpPr>
      <xdr:spPr>
        <a:xfrm>
          <a:off x="4914900" y="132293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55626</xdr:rowOff>
    </xdr:from>
    <xdr:to>
      <xdr:col>24</xdr:col>
      <xdr:colOff>76200</xdr:colOff>
      <xdr:row>77</xdr:row>
      <xdr:rowOff>157226</xdr:rowOff>
    </xdr:to>
    <xdr:sp macro="" textlink="">
      <xdr:nvSpPr>
        <xdr:cNvPr id="365" name="フローチャート: 判断 364">
          <a:extLst>
            <a:ext uri="{FF2B5EF4-FFF2-40B4-BE49-F238E27FC236}">
              <a16:creationId xmlns:a16="http://schemas.microsoft.com/office/drawing/2014/main" xmlns="" id="{00000000-0008-0000-0400-00006D010000}"/>
            </a:ext>
          </a:extLst>
        </xdr:cNvPr>
        <xdr:cNvSpPr/>
      </xdr:nvSpPr>
      <xdr:spPr>
        <a:xfrm>
          <a:off x="47752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28702</xdr:rowOff>
    </xdr:from>
    <xdr:to>
      <xdr:col>19</xdr:col>
      <xdr:colOff>187325</xdr:colOff>
      <xdr:row>77</xdr:row>
      <xdr:rowOff>42418</xdr:rowOff>
    </xdr:to>
    <xdr:cxnSp macro="">
      <xdr:nvCxnSpPr>
        <xdr:cNvPr id="366" name="直線コネクタ 365">
          <a:extLst>
            <a:ext uri="{FF2B5EF4-FFF2-40B4-BE49-F238E27FC236}">
              <a16:creationId xmlns:a16="http://schemas.microsoft.com/office/drawing/2014/main" xmlns="" id="{00000000-0008-0000-0400-00006E010000}"/>
            </a:ext>
          </a:extLst>
        </xdr:cNvPr>
        <xdr:cNvCxnSpPr/>
      </xdr:nvCxnSpPr>
      <xdr:spPr>
        <a:xfrm flipV="1">
          <a:off x="3098800" y="1323035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69342</xdr:rowOff>
    </xdr:from>
    <xdr:to>
      <xdr:col>20</xdr:col>
      <xdr:colOff>38100</xdr:colOff>
      <xdr:row>77</xdr:row>
      <xdr:rowOff>170942</xdr:rowOff>
    </xdr:to>
    <xdr:sp macro="" textlink="">
      <xdr:nvSpPr>
        <xdr:cNvPr id="367" name="フローチャート: 判断 366">
          <a:extLst>
            <a:ext uri="{FF2B5EF4-FFF2-40B4-BE49-F238E27FC236}">
              <a16:creationId xmlns:a16="http://schemas.microsoft.com/office/drawing/2014/main" xmlns="" id="{00000000-0008-0000-0400-00006F010000}"/>
            </a:ext>
          </a:extLst>
        </xdr:cNvPr>
        <xdr:cNvSpPr/>
      </xdr:nvSpPr>
      <xdr:spPr>
        <a:xfrm>
          <a:off x="39370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155719</xdr:rowOff>
    </xdr:from>
    <xdr:ext cx="736600" cy="259045"/>
    <xdr:sp macro="" textlink="">
      <xdr:nvSpPr>
        <xdr:cNvPr id="368" name="テキスト ボックス 367">
          <a:extLst>
            <a:ext uri="{FF2B5EF4-FFF2-40B4-BE49-F238E27FC236}">
              <a16:creationId xmlns:a16="http://schemas.microsoft.com/office/drawing/2014/main" xmlns="" id="{00000000-0008-0000-0400-000070010000}"/>
            </a:ext>
          </a:extLst>
        </xdr:cNvPr>
        <xdr:cNvSpPr txBox="1"/>
      </xdr:nvSpPr>
      <xdr:spPr>
        <a:xfrm>
          <a:off x="3606800" y="133573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24130</xdr:rowOff>
    </xdr:from>
    <xdr:to>
      <xdr:col>15</xdr:col>
      <xdr:colOff>98425</xdr:colOff>
      <xdr:row>77</xdr:row>
      <xdr:rowOff>42418</xdr:rowOff>
    </xdr:to>
    <xdr:cxnSp macro="">
      <xdr:nvCxnSpPr>
        <xdr:cNvPr id="369" name="直線コネクタ 368">
          <a:extLst>
            <a:ext uri="{FF2B5EF4-FFF2-40B4-BE49-F238E27FC236}">
              <a16:creationId xmlns:a16="http://schemas.microsoft.com/office/drawing/2014/main" xmlns="" id="{00000000-0008-0000-0400-000071010000}"/>
            </a:ext>
          </a:extLst>
        </xdr:cNvPr>
        <xdr:cNvCxnSpPr/>
      </xdr:nvCxnSpPr>
      <xdr:spPr>
        <a:xfrm>
          <a:off x="2209800" y="1322578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73913</xdr:rowOff>
    </xdr:from>
    <xdr:to>
      <xdr:col>15</xdr:col>
      <xdr:colOff>149225</xdr:colOff>
      <xdr:row>78</xdr:row>
      <xdr:rowOff>4063</xdr:rowOff>
    </xdr:to>
    <xdr:sp macro="" textlink="">
      <xdr:nvSpPr>
        <xdr:cNvPr id="370" name="フローチャート: 判断 369">
          <a:extLst>
            <a:ext uri="{FF2B5EF4-FFF2-40B4-BE49-F238E27FC236}">
              <a16:creationId xmlns:a16="http://schemas.microsoft.com/office/drawing/2014/main" xmlns="" id="{00000000-0008-0000-0400-000072010000}"/>
            </a:ext>
          </a:extLst>
        </xdr:cNvPr>
        <xdr:cNvSpPr/>
      </xdr:nvSpPr>
      <xdr:spPr>
        <a:xfrm>
          <a:off x="3048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160290</xdr:rowOff>
    </xdr:from>
    <xdr:ext cx="762000" cy="259045"/>
    <xdr:sp macro="" textlink="">
      <xdr:nvSpPr>
        <xdr:cNvPr id="371" name="テキスト ボックス 370">
          <a:extLst>
            <a:ext uri="{FF2B5EF4-FFF2-40B4-BE49-F238E27FC236}">
              <a16:creationId xmlns:a16="http://schemas.microsoft.com/office/drawing/2014/main" xmlns="" id="{00000000-0008-0000-0400-000073010000}"/>
            </a:ext>
          </a:extLst>
        </xdr:cNvPr>
        <xdr:cNvSpPr txBox="1"/>
      </xdr:nvSpPr>
      <xdr:spPr>
        <a:xfrm>
          <a:off x="2717800" y="1336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24130</xdr:rowOff>
    </xdr:from>
    <xdr:to>
      <xdr:col>11</xdr:col>
      <xdr:colOff>9525</xdr:colOff>
      <xdr:row>77</xdr:row>
      <xdr:rowOff>152146</xdr:rowOff>
    </xdr:to>
    <xdr:cxnSp macro="">
      <xdr:nvCxnSpPr>
        <xdr:cNvPr id="372" name="直線コネクタ 371">
          <a:extLst>
            <a:ext uri="{FF2B5EF4-FFF2-40B4-BE49-F238E27FC236}">
              <a16:creationId xmlns:a16="http://schemas.microsoft.com/office/drawing/2014/main" xmlns="" id="{00000000-0008-0000-0400-000074010000}"/>
            </a:ext>
          </a:extLst>
        </xdr:cNvPr>
        <xdr:cNvCxnSpPr/>
      </xdr:nvCxnSpPr>
      <xdr:spPr>
        <a:xfrm flipV="1">
          <a:off x="1320800" y="13225780"/>
          <a:ext cx="8890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64770</xdr:rowOff>
    </xdr:from>
    <xdr:to>
      <xdr:col>11</xdr:col>
      <xdr:colOff>60325</xdr:colOff>
      <xdr:row>77</xdr:row>
      <xdr:rowOff>166370</xdr:rowOff>
    </xdr:to>
    <xdr:sp macro="" textlink="">
      <xdr:nvSpPr>
        <xdr:cNvPr id="373" name="フローチャート: 判断 372">
          <a:extLst>
            <a:ext uri="{FF2B5EF4-FFF2-40B4-BE49-F238E27FC236}">
              <a16:creationId xmlns:a16="http://schemas.microsoft.com/office/drawing/2014/main" xmlns="" id="{00000000-0008-0000-0400-000075010000}"/>
            </a:ext>
          </a:extLst>
        </xdr:cNvPr>
        <xdr:cNvSpPr/>
      </xdr:nvSpPr>
      <xdr:spPr>
        <a:xfrm>
          <a:off x="2159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151147</xdr:rowOff>
    </xdr:from>
    <xdr:ext cx="762000" cy="259045"/>
    <xdr:sp macro="" textlink="">
      <xdr:nvSpPr>
        <xdr:cNvPr id="374" name="テキスト ボックス 373">
          <a:extLst>
            <a:ext uri="{FF2B5EF4-FFF2-40B4-BE49-F238E27FC236}">
              <a16:creationId xmlns:a16="http://schemas.microsoft.com/office/drawing/2014/main" xmlns="" id="{00000000-0008-0000-0400-000076010000}"/>
            </a:ext>
          </a:extLst>
        </xdr:cNvPr>
        <xdr:cNvSpPr txBox="1"/>
      </xdr:nvSpPr>
      <xdr:spPr>
        <a:xfrm>
          <a:off x="1828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83058</xdr:rowOff>
    </xdr:from>
    <xdr:to>
      <xdr:col>6</xdr:col>
      <xdr:colOff>171450</xdr:colOff>
      <xdr:row>78</xdr:row>
      <xdr:rowOff>13208</xdr:rowOff>
    </xdr:to>
    <xdr:sp macro="" textlink="">
      <xdr:nvSpPr>
        <xdr:cNvPr id="375" name="フローチャート: 判断 374">
          <a:extLst>
            <a:ext uri="{FF2B5EF4-FFF2-40B4-BE49-F238E27FC236}">
              <a16:creationId xmlns:a16="http://schemas.microsoft.com/office/drawing/2014/main" xmlns="" id="{00000000-0008-0000-0400-000077010000}"/>
            </a:ext>
          </a:extLst>
        </xdr:cNvPr>
        <xdr:cNvSpPr/>
      </xdr:nvSpPr>
      <xdr:spPr>
        <a:xfrm>
          <a:off x="1270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23385</xdr:rowOff>
    </xdr:from>
    <xdr:ext cx="762000" cy="259045"/>
    <xdr:sp macro="" textlink="">
      <xdr:nvSpPr>
        <xdr:cNvPr id="376" name="テキスト ボックス 375">
          <a:extLst>
            <a:ext uri="{FF2B5EF4-FFF2-40B4-BE49-F238E27FC236}">
              <a16:creationId xmlns:a16="http://schemas.microsoft.com/office/drawing/2014/main" xmlns="" id="{00000000-0008-0000-0400-000078010000}"/>
            </a:ext>
          </a:extLst>
        </xdr:cNvPr>
        <xdr:cNvSpPr txBox="1"/>
      </xdr:nvSpPr>
      <xdr:spPr>
        <a:xfrm>
          <a:off x="939800" y="13053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a:extLst>
            <a:ext uri="{FF2B5EF4-FFF2-40B4-BE49-F238E27FC236}">
              <a16:creationId xmlns:a16="http://schemas.microsoft.com/office/drawing/2014/main" xmlns="" id="{00000000-0008-0000-0400-000079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a:extLst>
            <a:ext uri="{FF2B5EF4-FFF2-40B4-BE49-F238E27FC236}">
              <a16:creationId xmlns:a16="http://schemas.microsoft.com/office/drawing/2014/main" xmlns="" id="{00000000-0008-0000-0400-00007A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xmlns="" id="{00000000-0008-0000-0400-00007B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a:extLst>
            <a:ext uri="{FF2B5EF4-FFF2-40B4-BE49-F238E27FC236}">
              <a16:creationId xmlns:a16="http://schemas.microsoft.com/office/drawing/2014/main" xmlns="" id="{00000000-0008-0000-0400-00007C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xmlns="" id="{00000000-0008-0000-0400-00007D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99061</xdr:rowOff>
    </xdr:from>
    <xdr:to>
      <xdr:col>24</xdr:col>
      <xdr:colOff>76200</xdr:colOff>
      <xdr:row>77</xdr:row>
      <xdr:rowOff>29211</xdr:rowOff>
    </xdr:to>
    <xdr:sp macro="" textlink="">
      <xdr:nvSpPr>
        <xdr:cNvPr id="382" name="楕円 381">
          <a:extLst>
            <a:ext uri="{FF2B5EF4-FFF2-40B4-BE49-F238E27FC236}">
              <a16:creationId xmlns:a16="http://schemas.microsoft.com/office/drawing/2014/main" xmlns="" id="{00000000-0008-0000-0400-00007E010000}"/>
            </a:ext>
          </a:extLst>
        </xdr:cNvPr>
        <xdr:cNvSpPr/>
      </xdr:nvSpPr>
      <xdr:spPr>
        <a:xfrm>
          <a:off x="47752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115588</xdr:rowOff>
    </xdr:from>
    <xdr:ext cx="762000" cy="259045"/>
    <xdr:sp macro="" textlink="">
      <xdr:nvSpPr>
        <xdr:cNvPr id="383" name="公債費該当値テキスト">
          <a:extLst>
            <a:ext uri="{FF2B5EF4-FFF2-40B4-BE49-F238E27FC236}">
              <a16:creationId xmlns:a16="http://schemas.microsoft.com/office/drawing/2014/main" xmlns="" id="{00000000-0008-0000-0400-00007F010000}"/>
            </a:ext>
          </a:extLst>
        </xdr:cNvPr>
        <xdr:cNvSpPr txBox="1"/>
      </xdr:nvSpPr>
      <xdr:spPr>
        <a:xfrm>
          <a:off x="4914900" y="12974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149352</xdr:rowOff>
    </xdr:from>
    <xdr:to>
      <xdr:col>20</xdr:col>
      <xdr:colOff>38100</xdr:colOff>
      <xdr:row>77</xdr:row>
      <xdr:rowOff>79502</xdr:rowOff>
    </xdr:to>
    <xdr:sp macro="" textlink="">
      <xdr:nvSpPr>
        <xdr:cNvPr id="384" name="楕円 383">
          <a:extLst>
            <a:ext uri="{FF2B5EF4-FFF2-40B4-BE49-F238E27FC236}">
              <a16:creationId xmlns:a16="http://schemas.microsoft.com/office/drawing/2014/main" xmlns="" id="{00000000-0008-0000-0400-000080010000}"/>
            </a:ext>
          </a:extLst>
        </xdr:cNvPr>
        <xdr:cNvSpPr/>
      </xdr:nvSpPr>
      <xdr:spPr>
        <a:xfrm>
          <a:off x="3937000" y="13179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89679</xdr:rowOff>
    </xdr:from>
    <xdr:ext cx="736600" cy="259045"/>
    <xdr:sp macro="" textlink="">
      <xdr:nvSpPr>
        <xdr:cNvPr id="385" name="テキスト ボックス 384">
          <a:extLst>
            <a:ext uri="{FF2B5EF4-FFF2-40B4-BE49-F238E27FC236}">
              <a16:creationId xmlns:a16="http://schemas.microsoft.com/office/drawing/2014/main" xmlns="" id="{00000000-0008-0000-0400-000081010000}"/>
            </a:ext>
          </a:extLst>
        </xdr:cNvPr>
        <xdr:cNvSpPr txBox="1"/>
      </xdr:nvSpPr>
      <xdr:spPr>
        <a:xfrm>
          <a:off x="3606800" y="129484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163068</xdr:rowOff>
    </xdr:from>
    <xdr:to>
      <xdr:col>15</xdr:col>
      <xdr:colOff>149225</xdr:colOff>
      <xdr:row>77</xdr:row>
      <xdr:rowOff>93218</xdr:rowOff>
    </xdr:to>
    <xdr:sp macro="" textlink="">
      <xdr:nvSpPr>
        <xdr:cNvPr id="386" name="楕円 385">
          <a:extLst>
            <a:ext uri="{FF2B5EF4-FFF2-40B4-BE49-F238E27FC236}">
              <a16:creationId xmlns:a16="http://schemas.microsoft.com/office/drawing/2014/main" xmlns="" id="{00000000-0008-0000-0400-000082010000}"/>
            </a:ext>
          </a:extLst>
        </xdr:cNvPr>
        <xdr:cNvSpPr/>
      </xdr:nvSpPr>
      <xdr:spPr>
        <a:xfrm>
          <a:off x="3048000" y="13193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103395</xdr:rowOff>
    </xdr:from>
    <xdr:ext cx="762000" cy="259045"/>
    <xdr:sp macro="" textlink="">
      <xdr:nvSpPr>
        <xdr:cNvPr id="387" name="テキスト ボックス 386">
          <a:extLst>
            <a:ext uri="{FF2B5EF4-FFF2-40B4-BE49-F238E27FC236}">
              <a16:creationId xmlns:a16="http://schemas.microsoft.com/office/drawing/2014/main" xmlns="" id="{00000000-0008-0000-0400-000083010000}"/>
            </a:ext>
          </a:extLst>
        </xdr:cNvPr>
        <xdr:cNvSpPr txBox="1"/>
      </xdr:nvSpPr>
      <xdr:spPr>
        <a:xfrm>
          <a:off x="2717800" y="12962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144780</xdr:rowOff>
    </xdr:from>
    <xdr:to>
      <xdr:col>11</xdr:col>
      <xdr:colOff>60325</xdr:colOff>
      <xdr:row>77</xdr:row>
      <xdr:rowOff>74930</xdr:rowOff>
    </xdr:to>
    <xdr:sp macro="" textlink="">
      <xdr:nvSpPr>
        <xdr:cNvPr id="388" name="楕円 387">
          <a:extLst>
            <a:ext uri="{FF2B5EF4-FFF2-40B4-BE49-F238E27FC236}">
              <a16:creationId xmlns:a16="http://schemas.microsoft.com/office/drawing/2014/main" xmlns="" id="{00000000-0008-0000-0400-000084010000}"/>
            </a:ext>
          </a:extLst>
        </xdr:cNvPr>
        <xdr:cNvSpPr/>
      </xdr:nvSpPr>
      <xdr:spPr>
        <a:xfrm>
          <a:off x="2159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85107</xdr:rowOff>
    </xdr:from>
    <xdr:ext cx="762000" cy="259045"/>
    <xdr:sp macro="" textlink="">
      <xdr:nvSpPr>
        <xdr:cNvPr id="389" name="テキスト ボックス 388">
          <a:extLst>
            <a:ext uri="{FF2B5EF4-FFF2-40B4-BE49-F238E27FC236}">
              <a16:creationId xmlns:a16="http://schemas.microsoft.com/office/drawing/2014/main" xmlns="" id="{00000000-0008-0000-0400-000085010000}"/>
            </a:ext>
          </a:extLst>
        </xdr:cNvPr>
        <xdr:cNvSpPr txBox="1"/>
      </xdr:nvSpPr>
      <xdr:spPr>
        <a:xfrm>
          <a:off x="1828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101346</xdr:rowOff>
    </xdr:from>
    <xdr:to>
      <xdr:col>6</xdr:col>
      <xdr:colOff>171450</xdr:colOff>
      <xdr:row>78</xdr:row>
      <xdr:rowOff>31496</xdr:rowOff>
    </xdr:to>
    <xdr:sp macro="" textlink="">
      <xdr:nvSpPr>
        <xdr:cNvPr id="390" name="楕円 389">
          <a:extLst>
            <a:ext uri="{FF2B5EF4-FFF2-40B4-BE49-F238E27FC236}">
              <a16:creationId xmlns:a16="http://schemas.microsoft.com/office/drawing/2014/main" xmlns="" id="{00000000-0008-0000-0400-000086010000}"/>
            </a:ext>
          </a:extLst>
        </xdr:cNvPr>
        <xdr:cNvSpPr/>
      </xdr:nvSpPr>
      <xdr:spPr>
        <a:xfrm>
          <a:off x="1270000" y="13302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16273</xdr:rowOff>
    </xdr:from>
    <xdr:ext cx="762000" cy="259045"/>
    <xdr:sp macro="" textlink="">
      <xdr:nvSpPr>
        <xdr:cNvPr id="391" name="テキスト ボックス 390">
          <a:extLst>
            <a:ext uri="{FF2B5EF4-FFF2-40B4-BE49-F238E27FC236}">
              <a16:creationId xmlns:a16="http://schemas.microsoft.com/office/drawing/2014/main" xmlns="" id="{00000000-0008-0000-0400-000087010000}"/>
            </a:ext>
          </a:extLst>
        </xdr:cNvPr>
        <xdr:cNvSpPr txBox="1"/>
      </xdr:nvSpPr>
      <xdr:spPr>
        <a:xfrm>
          <a:off x="939800" y="1338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a:extLst>
            <a:ext uri="{FF2B5EF4-FFF2-40B4-BE49-F238E27FC236}">
              <a16:creationId xmlns:a16="http://schemas.microsoft.com/office/drawing/2014/main" xmlns="" id="{00000000-0008-0000-0400-000088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a:extLst>
            <a:ext uri="{FF2B5EF4-FFF2-40B4-BE49-F238E27FC236}">
              <a16:creationId xmlns:a16="http://schemas.microsoft.com/office/drawing/2014/main" xmlns="" id="{00000000-0008-0000-0400-000089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a:extLst>
            <a:ext uri="{FF2B5EF4-FFF2-40B4-BE49-F238E27FC236}">
              <a16:creationId xmlns:a16="http://schemas.microsoft.com/office/drawing/2014/main" xmlns="" id="{00000000-0008-0000-0400-00008A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a:extLst>
            <a:ext uri="{FF2B5EF4-FFF2-40B4-BE49-F238E27FC236}">
              <a16:creationId xmlns:a16="http://schemas.microsoft.com/office/drawing/2014/main" xmlns="" id="{00000000-0008-0000-0400-00008B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a:extLst>
            <a:ext uri="{FF2B5EF4-FFF2-40B4-BE49-F238E27FC236}">
              <a16:creationId xmlns:a16="http://schemas.microsoft.com/office/drawing/2014/main" xmlns="" id="{00000000-0008-0000-0400-00008C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a:extLst>
            <a:ext uri="{FF2B5EF4-FFF2-40B4-BE49-F238E27FC236}">
              <a16:creationId xmlns:a16="http://schemas.microsoft.com/office/drawing/2014/main" xmlns="" id="{00000000-0008-0000-0400-00008D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a:extLst>
            <a:ext uri="{FF2B5EF4-FFF2-40B4-BE49-F238E27FC236}">
              <a16:creationId xmlns:a16="http://schemas.microsoft.com/office/drawing/2014/main" xmlns="" id="{00000000-0008-0000-0400-00008E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a:extLst>
            <a:ext uri="{FF2B5EF4-FFF2-40B4-BE49-F238E27FC236}">
              <a16:creationId xmlns:a16="http://schemas.microsoft.com/office/drawing/2014/main" xmlns="" id="{00000000-0008-0000-0400-00008F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a:extLst>
            <a:ext uri="{FF2B5EF4-FFF2-40B4-BE49-F238E27FC236}">
              <a16:creationId xmlns:a16="http://schemas.microsoft.com/office/drawing/2014/main" xmlns="" id="{00000000-0008-0000-0400-000090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a:extLst>
            <a:ext uri="{FF2B5EF4-FFF2-40B4-BE49-F238E27FC236}">
              <a16:creationId xmlns:a16="http://schemas.microsoft.com/office/drawing/2014/main" xmlns="" id="{00000000-0008-0000-0400-000091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a:extLst>
            <a:ext uri="{FF2B5EF4-FFF2-40B4-BE49-F238E27FC236}">
              <a16:creationId xmlns:a16="http://schemas.microsoft.com/office/drawing/2014/main" xmlns="" id="{00000000-0008-0000-0400-000092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公債費以外に係る経常収支比率は、平成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年度から</a:t>
          </a:r>
          <a:r>
            <a:rPr kumimoji="1" lang="en-US" altLang="ja-JP" sz="1300">
              <a:latin typeface="ＭＳ Ｐゴシック" panose="020B0600070205080204" pitchFamily="50" charset="-128"/>
              <a:ea typeface="ＭＳ Ｐゴシック" panose="020B0600070205080204" pitchFamily="50" charset="-128"/>
            </a:rPr>
            <a:t>3.6</a:t>
          </a:r>
          <a:r>
            <a:rPr kumimoji="1" lang="ja-JP" altLang="en-US" sz="1300">
              <a:latin typeface="ＭＳ Ｐゴシック" panose="020B0600070205080204" pitchFamily="50" charset="-128"/>
              <a:ea typeface="ＭＳ Ｐゴシック" panose="020B0600070205080204" pitchFamily="50" charset="-128"/>
            </a:rPr>
            <a:t>ポイント減少し、類似団体、全国、県内平均を下回っている。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市税等の経常一般財源が増加し、相対的に経常収支比率全体が減少したことで比率も減少している。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今後も優先度の低い事務事業について、計画的に廃止・縮小して経常経費の削減を図り、比率の低下に努めていく。</a:t>
          </a:r>
        </a:p>
      </xdr:txBody>
    </xdr:sp>
    <xdr:clientData/>
  </xdr:twoCellAnchor>
  <xdr:oneCellAnchor>
    <xdr:from>
      <xdr:col>62</xdr:col>
      <xdr:colOff>6350</xdr:colOff>
      <xdr:row>69</xdr:row>
      <xdr:rowOff>107950</xdr:rowOff>
    </xdr:from>
    <xdr:ext cx="298543" cy="225703"/>
    <xdr:sp macro="" textlink="">
      <xdr:nvSpPr>
        <xdr:cNvPr id="403" name="テキスト ボックス 402">
          <a:extLst>
            <a:ext uri="{FF2B5EF4-FFF2-40B4-BE49-F238E27FC236}">
              <a16:creationId xmlns:a16="http://schemas.microsoft.com/office/drawing/2014/main" xmlns="" id="{00000000-0008-0000-0400-000093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a:extLst>
            <a:ext uri="{FF2B5EF4-FFF2-40B4-BE49-F238E27FC236}">
              <a16:creationId xmlns:a16="http://schemas.microsoft.com/office/drawing/2014/main" xmlns="" id="{00000000-0008-0000-0400-000094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a:extLst>
            <a:ext uri="{FF2B5EF4-FFF2-40B4-BE49-F238E27FC236}">
              <a16:creationId xmlns:a16="http://schemas.microsoft.com/office/drawing/2014/main" xmlns="" id="{00000000-0008-0000-0400-000095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6" name="直線コネクタ 405">
          <a:extLst>
            <a:ext uri="{FF2B5EF4-FFF2-40B4-BE49-F238E27FC236}">
              <a16:creationId xmlns:a16="http://schemas.microsoft.com/office/drawing/2014/main" xmlns="" id="{00000000-0008-0000-0400-000096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7" name="テキスト ボックス 406">
          <a:extLst>
            <a:ext uri="{FF2B5EF4-FFF2-40B4-BE49-F238E27FC236}">
              <a16:creationId xmlns:a16="http://schemas.microsoft.com/office/drawing/2014/main" xmlns="" id="{00000000-0008-0000-0400-000097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8" name="直線コネクタ 407">
          <a:extLst>
            <a:ext uri="{FF2B5EF4-FFF2-40B4-BE49-F238E27FC236}">
              <a16:creationId xmlns:a16="http://schemas.microsoft.com/office/drawing/2014/main" xmlns="" id="{00000000-0008-0000-0400-000098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09" name="テキスト ボックス 408">
          <a:extLst>
            <a:ext uri="{FF2B5EF4-FFF2-40B4-BE49-F238E27FC236}">
              <a16:creationId xmlns:a16="http://schemas.microsoft.com/office/drawing/2014/main" xmlns="" id="{00000000-0008-0000-0400-000099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0" name="直線コネクタ 409">
          <a:extLst>
            <a:ext uri="{FF2B5EF4-FFF2-40B4-BE49-F238E27FC236}">
              <a16:creationId xmlns:a16="http://schemas.microsoft.com/office/drawing/2014/main" xmlns="" id="{00000000-0008-0000-0400-00009A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1" name="テキスト ボックス 410">
          <a:extLst>
            <a:ext uri="{FF2B5EF4-FFF2-40B4-BE49-F238E27FC236}">
              <a16:creationId xmlns:a16="http://schemas.microsoft.com/office/drawing/2014/main" xmlns="" id="{00000000-0008-0000-0400-00009B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2" name="直線コネクタ 411">
          <a:extLst>
            <a:ext uri="{FF2B5EF4-FFF2-40B4-BE49-F238E27FC236}">
              <a16:creationId xmlns:a16="http://schemas.microsoft.com/office/drawing/2014/main" xmlns="" id="{00000000-0008-0000-0400-00009C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3" name="テキスト ボックス 412">
          <a:extLst>
            <a:ext uri="{FF2B5EF4-FFF2-40B4-BE49-F238E27FC236}">
              <a16:creationId xmlns:a16="http://schemas.microsoft.com/office/drawing/2014/main" xmlns="" id="{00000000-0008-0000-0400-00009D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4" name="直線コネクタ 413">
          <a:extLst>
            <a:ext uri="{FF2B5EF4-FFF2-40B4-BE49-F238E27FC236}">
              <a16:creationId xmlns:a16="http://schemas.microsoft.com/office/drawing/2014/main" xmlns="" id="{00000000-0008-0000-0400-00009E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5" name="テキスト ボックス 414">
          <a:extLst>
            <a:ext uri="{FF2B5EF4-FFF2-40B4-BE49-F238E27FC236}">
              <a16:creationId xmlns:a16="http://schemas.microsoft.com/office/drawing/2014/main" xmlns="" id="{00000000-0008-0000-0400-00009F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6" name="公債費以外グラフ枠">
          <a:extLst>
            <a:ext uri="{FF2B5EF4-FFF2-40B4-BE49-F238E27FC236}">
              <a16:creationId xmlns:a16="http://schemas.microsoft.com/office/drawing/2014/main" xmlns="" id="{00000000-0008-0000-0400-0000A0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75</xdr:row>
      <xdr:rowOff>33274</xdr:rowOff>
    </xdr:from>
    <xdr:to>
      <xdr:col>82</xdr:col>
      <xdr:colOff>107950</xdr:colOff>
      <xdr:row>81</xdr:row>
      <xdr:rowOff>133858</xdr:rowOff>
    </xdr:to>
    <xdr:cxnSp macro="">
      <xdr:nvCxnSpPr>
        <xdr:cNvPr id="417" name="直線コネクタ 416">
          <a:extLst>
            <a:ext uri="{FF2B5EF4-FFF2-40B4-BE49-F238E27FC236}">
              <a16:creationId xmlns:a16="http://schemas.microsoft.com/office/drawing/2014/main" xmlns="" id="{00000000-0008-0000-0400-0000A1010000}"/>
            </a:ext>
          </a:extLst>
        </xdr:cNvPr>
        <xdr:cNvCxnSpPr/>
      </xdr:nvCxnSpPr>
      <xdr:spPr>
        <a:xfrm flipV="1">
          <a:off x="16510000" y="12892024"/>
          <a:ext cx="0" cy="11292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105935</xdr:rowOff>
    </xdr:from>
    <xdr:ext cx="762000" cy="259045"/>
    <xdr:sp macro="" textlink="">
      <xdr:nvSpPr>
        <xdr:cNvPr id="418" name="公債費以外最小値テキスト">
          <a:extLst>
            <a:ext uri="{FF2B5EF4-FFF2-40B4-BE49-F238E27FC236}">
              <a16:creationId xmlns:a16="http://schemas.microsoft.com/office/drawing/2014/main" xmlns="" id="{00000000-0008-0000-0400-0000A2010000}"/>
            </a:ext>
          </a:extLst>
        </xdr:cNvPr>
        <xdr:cNvSpPr txBox="1"/>
      </xdr:nvSpPr>
      <xdr:spPr>
        <a:xfrm>
          <a:off x="16598900" y="13993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133858</xdr:rowOff>
    </xdr:from>
    <xdr:to>
      <xdr:col>82</xdr:col>
      <xdr:colOff>196850</xdr:colOff>
      <xdr:row>81</xdr:row>
      <xdr:rowOff>133858</xdr:rowOff>
    </xdr:to>
    <xdr:cxnSp macro="">
      <xdr:nvCxnSpPr>
        <xdr:cNvPr id="419" name="直線コネクタ 418">
          <a:extLst>
            <a:ext uri="{FF2B5EF4-FFF2-40B4-BE49-F238E27FC236}">
              <a16:creationId xmlns:a16="http://schemas.microsoft.com/office/drawing/2014/main" xmlns="" id="{00000000-0008-0000-0400-0000A3010000}"/>
            </a:ext>
          </a:extLst>
        </xdr:cNvPr>
        <xdr:cNvCxnSpPr/>
      </xdr:nvCxnSpPr>
      <xdr:spPr>
        <a:xfrm>
          <a:off x="16421100" y="14021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119651</xdr:rowOff>
    </xdr:from>
    <xdr:ext cx="762000" cy="259045"/>
    <xdr:sp macro="" textlink="">
      <xdr:nvSpPr>
        <xdr:cNvPr id="420" name="公債費以外最大値テキスト">
          <a:extLst>
            <a:ext uri="{FF2B5EF4-FFF2-40B4-BE49-F238E27FC236}">
              <a16:creationId xmlns:a16="http://schemas.microsoft.com/office/drawing/2014/main" xmlns="" id="{00000000-0008-0000-0400-0000A4010000}"/>
            </a:ext>
          </a:extLst>
        </xdr:cNvPr>
        <xdr:cNvSpPr txBox="1"/>
      </xdr:nvSpPr>
      <xdr:spPr>
        <a:xfrm>
          <a:off x="16598900" y="12635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75</xdr:row>
      <xdr:rowOff>33274</xdr:rowOff>
    </xdr:from>
    <xdr:to>
      <xdr:col>82</xdr:col>
      <xdr:colOff>196850</xdr:colOff>
      <xdr:row>75</xdr:row>
      <xdr:rowOff>33274</xdr:rowOff>
    </xdr:to>
    <xdr:cxnSp macro="">
      <xdr:nvCxnSpPr>
        <xdr:cNvPr id="421" name="直線コネクタ 420">
          <a:extLst>
            <a:ext uri="{FF2B5EF4-FFF2-40B4-BE49-F238E27FC236}">
              <a16:creationId xmlns:a16="http://schemas.microsoft.com/office/drawing/2014/main" xmlns="" id="{00000000-0008-0000-0400-0000A5010000}"/>
            </a:ext>
          </a:extLst>
        </xdr:cNvPr>
        <xdr:cNvCxnSpPr/>
      </xdr:nvCxnSpPr>
      <xdr:spPr>
        <a:xfrm>
          <a:off x="16421100" y="12892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14987</xdr:rowOff>
    </xdr:from>
    <xdr:to>
      <xdr:col>82</xdr:col>
      <xdr:colOff>107950</xdr:colOff>
      <xdr:row>78</xdr:row>
      <xdr:rowOff>8128</xdr:rowOff>
    </xdr:to>
    <xdr:cxnSp macro="">
      <xdr:nvCxnSpPr>
        <xdr:cNvPr id="422" name="直線コネクタ 421">
          <a:extLst>
            <a:ext uri="{FF2B5EF4-FFF2-40B4-BE49-F238E27FC236}">
              <a16:creationId xmlns:a16="http://schemas.microsoft.com/office/drawing/2014/main" xmlns="" id="{00000000-0008-0000-0400-0000A6010000}"/>
            </a:ext>
          </a:extLst>
        </xdr:cNvPr>
        <xdr:cNvCxnSpPr/>
      </xdr:nvCxnSpPr>
      <xdr:spPr>
        <a:xfrm flipV="1">
          <a:off x="15671800" y="13216637"/>
          <a:ext cx="838200" cy="164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18559</xdr:rowOff>
    </xdr:from>
    <xdr:ext cx="762000" cy="259045"/>
    <xdr:sp macro="" textlink="">
      <xdr:nvSpPr>
        <xdr:cNvPr id="423" name="公債費以外平均値テキスト">
          <a:extLst>
            <a:ext uri="{FF2B5EF4-FFF2-40B4-BE49-F238E27FC236}">
              <a16:creationId xmlns:a16="http://schemas.microsoft.com/office/drawing/2014/main" xmlns="" id="{00000000-0008-0000-0400-0000A7010000}"/>
            </a:ext>
          </a:extLst>
        </xdr:cNvPr>
        <xdr:cNvSpPr txBox="1"/>
      </xdr:nvSpPr>
      <xdr:spPr>
        <a:xfrm>
          <a:off x="16598900" y="132202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46482</xdr:rowOff>
    </xdr:from>
    <xdr:to>
      <xdr:col>82</xdr:col>
      <xdr:colOff>158750</xdr:colOff>
      <xdr:row>77</xdr:row>
      <xdr:rowOff>148082</xdr:rowOff>
    </xdr:to>
    <xdr:sp macro="" textlink="">
      <xdr:nvSpPr>
        <xdr:cNvPr id="424" name="フローチャート: 判断 423">
          <a:extLst>
            <a:ext uri="{FF2B5EF4-FFF2-40B4-BE49-F238E27FC236}">
              <a16:creationId xmlns:a16="http://schemas.microsoft.com/office/drawing/2014/main" xmlns="" id="{00000000-0008-0000-0400-0000A8010000}"/>
            </a:ext>
          </a:extLst>
        </xdr:cNvPr>
        <xdr:cNvSpPr/>
      </xdr:nvSpPr>
      <xdr:spPr>
        <a:xfrm>
          <a:off x="164592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74422</xdr:rowOff>
    </xdr:from>
    <xdr:to>
      <xdr:col>78</xdr:col>
      <xdr:colOff>69850</xdr:colOff>
      <xdr:row>78</xdr:row>
      <xdr:rowOff>8128</xdr:rowOff>
    </xdr:to>
    <xdr:cxnSp macro="">
      <xdr:nvCxnSpPr>
        <xdr:cNvPr id="425" name="直線コネクタ 424">
          <a:extLst>
            <a:ext uri="{FF2B5EF4-FFF2-40B4-BE49-F238E27FC236}">
              <a16:creationId xmlns:a16="http://schemas.microsoft.com/office/drawing/2014/main" xmlns="" id="{00000000-0008-0000-0400-0000A9010000}"/>
            </a:ext>
          </a:extLst>
        </xdr:cNvPr>
        <xdr:cNvCxnSpPr/>
      </xdr:nvCxnSpPr>
      <xdr:spPr>
        <a:xfrm>
          <a:off x="14782800" y="13276072"/>
          <a:ext cx="8890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41911</xdr:rowOff>
    </xdr:from>
    <xdr:to>
      <xdr:col>78</xdr:col>
      <xdr:colOff>120650</xdr:colOff>
      <xdr:row>77</xdr:row>
      <xdr:rowOff>143511</xdr:rowOff>
    </xdr:to>
    <xdr:sp macro="" textlink="">
      <xdr:nvSpPr>
        <xdr:cNvPr id="426" name="フローチャート: 判断 425">
          <a:extLst>
            <a:ext uri="{FF2B5EF4-FFF2-40B4-BE49-F238E27FC236}">
              <a16:creationId xmlns:a16="http://schemas.microsoft.com/office/drawing/2014/main" xmlns="" id="{00000000-0008-0000-0400-0000AA010000}"/>
            </a:ext>
          </a:extLst>
        </xdr:cNvPr>
        <xdr:cNvSpPr/>
      </xdr:nvSpPr>
      <xdr:spPr>
        <a:xfrm>
          <a:off x="15621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153688</xdr:rowOff>
    </xdr:from>
    <xdr:ext cx="736600" cy="259045"/>
    <xdr:sp macro="" textlink="">
      <xdr:nvSpPr>
        <xdr:cNvPr id="427" name="テキスト ボックス 426">
          <a:extLst>
            <a:ext uri="{FF2B5EF4-FFF2-40B4-BE49-F238E27FC236}">
              <a16:creationId xmlns:a16="http://schemas.microsoft.com/office/drawing/2014/main" xmlns="" id="{00000000-0008-0000-0400-0000AB010000}"/>
            </a:ext>
          </a:extLst>
        </xdr:cNvPr>
        <xdr:cNvSpPr txBox="1"/>
      </xdr:nvSpPr>
      <xdr:spPr>
        <a:xfrm>
          <a:off x="15290800" y="130124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76708</xdr:rowOff>
    </xdr:from>
    <xdr:to>
      <xdr:col>73</xdr:col>
      <xdr:colOff>180975</xdr:colOff>
      <xdr:row>77</xdr:row>
      <xdr:rowOff>74422</xdr:rowOff>
    </xdr:to>
    <xdr:cxnSp macro="">
      <xdr:nvCxnSpPr>
        <xdr:cNvPr id="428" name="直線コネクタ 427">
          <a:extLst>
            <a:ext uri="{FF2B5EF4-FFF2-40B4-BE49-F238E27FC236}">
              <a16:creationId xmlns:a16="http://schemas.microsoft.com/office/drawing/2014/main" xmlns="" id="{00000000-0008-0000-0400-0000AC010000}"/>
            </a:ext>
          </a:extLst>
        </xdr:cNvPr>
        <xdr:cNvCxnSpPr/>
      </xdr:nvCxnSpPr>
      <xdr:spPr>
        <a:xfrm>
          <a:off x="13893800" y="13106908"/>
          <a:ext cx="889000" cy="169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19050</xdr:rowOff>
    </xdr:from>
    <xdr:to>
      <xdr:col>74</xdr:col>
      <xdr:colOff>31750</xdr:colOff>
      <xdr:row>77</xdr:row>
      <xdr:rowOff>120650</xdr:rowOff>
    </xdr:to>
    <xdr:sp macro="" textlink="">
      <xdr:nvSpPr>
        <xdr:cNvPr id="429" name="フローチャート: 判断 428">
          <a:extLst>
            <a:ext uri="{FF2B5EF4-FFF2-40B4-BE49-F238E27FC236}">
              <a16:creationId xmlns:a16="http://schemas.microsoft.com/office/drawing/2014/main" xmlns="" id="{00000000-0008-0000-0400-0000AD010000}"/>
            </a:ext>
          </a:extLst>
        </xdr:cNvPr>
        <xdr:cNvSpPr/>
      </xdr:nvSpPr>
      <xdr:spPr>
        <a:xfrm>
          <a:off x="14732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130827</xdr:rowOff>
    </xdr:from>
    <xdr:ext cx="762000" cy="259045"/>
    <xdr:sp macro="" textlink="">
      <xdr:nvSpPr>
        <xdr:cNvPr id="430" name="テキスト ボックス 429">
          <a:extLst>
            <a:ext uri="{FF2B5EF4-FFF2-40B4-BE49-F238E27FC236}">
              <a16:creationId xmlns:a16="http://schemas.microsoft.com/office/drawing/2014/main" xmlns="" id="{00000000-0008-0000-0400-0000AE010000}"/>
            </a:ext>
          </a:extLst>
        </xdr:cNvPr>
        <xdr:cNvSpPr txBox="1"/>
      </xdr:nvSpPr>
      <xdr:spPr>
        <a:xfrm>
          <a:off x="14401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76708</xdr:rowOff>
    </xdr:from>
    <xdr:to>
      <xdr:col>69</xdr:col>
      <xdr:colOff>92075</xdr:colOff>
      <xdr:row>77</xdr:row>
      <xdr:rowOff>69850</xdr:rowOff>
    </xdr:to>
    <xdr:cxnSp macro="">
      <xdr:nvCxnSpPr>
        <xdr:cNvPr id="431" name="直線コネクタ 430">
          <a:extLst>
            <a:ext uri="{FF2B5EF4-FFF2-40B4-BE49-F238E27FC236}">
              <a16:creationId xmlns:a16="http://schemas.microsoft.com/office/drawing/2014/main" xmlns="" id="{00000000-0008-0000-0400-0000AF010000}"/>
            </a:ext>
          </a:extLst>
        </xdr:cNvPr>
        <xdr:cNvCxnSpPr/>
      </xdr:nvCxnSpPr>
      <xdr:spPr>
        <a:xfrm flipV="1">
          <a:off x="13004800" y="13106908"/>
          <a:ext cx="889000" cy="164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85344</xdr:rowOff>
    </xdr:from>
    <xdr:to>
      <xdr:col>69</xdr:col>
      <xdr:colOff>142875</xdr:colOff>
      <xdr:row>77</xdr:row>
      <xdr:rowOff>15494</xdr:rowOff>
    </xdr:to>
    <xdr:sp macro="" textlink="">
      <xdr:nvSpPr>
        <xdr:cNvPr id="432" name="フローチャート: 判断 431">
          <a:extLst>
            <a:ext uri="{FF2B5EF4-FFF2-40B4-BE49-F238E27FC236}">
              <a16:creationId xmlns:a16="http://schemas.microsoft.com/office/drawing/2014/main" xmlns="" id="{00000000-0008-0000-0400-0000B0010000}"/>
            </a:ext>
          </a:extLst>
        </xdr:cNvPr>
        <xdr:cNvSpPr/>
      </xdr:nvSpPr>
      <xdr:spPr>
        <a:xfrm>
          <a:off x="13843000" y="13115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271</xdr:rowOff>
    </xdr:from>
    <xdr:ext cx="762000" cy="259045"/>
    <xdr:sp macro="" textlink="">
      <xdr:nvSpPr>
        <xdr:cNvPr id="433" name="テキスト ボックス 432">
          <a:extLst>
            <a:ext uri="{FF2B5EF4-FFF2-40B4-BE49-F238E27FC236}">
              <a16:creationId xmlns:a16="http://schemas.microsoft.com/office/drawing/2014/main" xmlns="" id="{00000000-0008-0000-0400-0000B1010000}"/>
            </a:ext>
          </a:extLst>
        </xdr:cNvPr>
        <xdr:cNvSpPr txBox="1"/>
      </xdr:nvSpPr>
      <xdr:spPr>
        <a:xfrm>
          <a:off x="13512800" y="13201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147065</xdr:rowOff>
    </xdr:from>
    <xdr:to>
      <xdr:col>65</xdr:col>
      <xdr:colOff>53975</xdr:colOff>
      <xdr:row>76</xdr:row>
      <xdr:rowOff>77215</xdr:rowOff>
    </xdr:to>
    <xdr:sp macro="" textlink="">
      <xdr:nvSpPr>
        <xdr:cNvPr id="434" name="フローチャート: 判断 433">
          <a:extLst>
            <a:ext uri="{FF2B5EF4-FFF2-40B4-BE49-F238E27FC236}">
              <a16:creationId xmlns:a16="http://schemas.microsoft.com/office/drawing/2014/main" xmlns="" id="{00000000-0008-0000-0400-0000B2010000}"/>
            </a:ext>
          </a:extLst>
        </xdr:cNvPr>
        <xdr:cNvSpPr/>
      </xdr:nvSpPr>
      <xdr:spPr>
        <a:xfrm>
          <a:off x="12954000" y="1300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87393</xdr:rowOff>
    </xdr:from>
    <xdr:ext cx="762000" cy="259045"/>
    <xdr:sp macro="" textlink="">
      <xdr:nvSpPr>
        <xdr:cNvPr id="435" name="テキスト ボックス 434">
          <a:extLst>
            <a:ext uri="{FF2B5EF4-FFF2-40B4-BE49-F238E27FC236}">
              <a16:creationId xmlns:a16="http://schemas.microsoft.com/office/drawing/2014/main" xmlns="" id="{00000000-0008-0000-0400-0000B3010000}"/>
            </a:ext>
          </a:extLst>
        </xdr:cNvPr>
        <xdr:cNvSpPr txBox="1"/>
      </xdr:nvSpPr>
      <xdr:spPr>
        <a:xfrm>
          <a:off x="12623800" y="12774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6" name="テキスト ボックス 435">
          <a:extLst>
            <a:ext uri="{FF2B5EF4-FFF2-40B4-BE49-F238E27FC236}">
              <a16:creationId xmlns:a16="http://schemas.microsoft.com/office/drawing/2014/main" xmlns="" id="{00000000-0008-0000-0400-0000B4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7" name="テキスト ボックス 436">
          <a:extLst>
            <a:ext uri="{FF2B5EF4-FFF2-40B4-BE49-F238E27FC236}">
              <a16:creationId xmlns:a16="http://schemas.microsoft.com/office/drawing/2014/main" xmlns="" id="{00000000-0008-0000-0400-0000B5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8" name="テキスト ボックス 437">
          <a:extLst>
            <a:ext uri="{FF2B5EF4-FFF2-40B4-BE49-F238E27FC236}">
              <a16:creationId xmlns:a16="http://schemas.microsoft.com/office/drawing/2014/main" xmlns="" id="{00000000-0008-0000-0400-0000B6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9" name="テキスト ボックス 438">
          <a:extLst>
            <a:ext uri="{FF2B5EF4-FFF2-40B4-BE49-F238E27FC236}">
              <a16:creationId xmlns:a16="http://schemas.microsoft.com/office/drawing/2014/main" xmlns="" id="{00000000-0008-0000-0400-0000B7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0" name="テキスト ボックス 439">
          <a:extLst>
            <a:ext uri="{FF2B5EF4-FFF2-40B4-BE49-F238E27FC236}">
              <a16:creationId xmlns:a16="http://schemas.microsoft.com/office/drawing/2014/main" xmlns="" id="{00000000-0008-0000-0400-0000B8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135637</xdr:rowOff>
    </xdr:from>
    <xdr:to>
      <xdr:col>82</xdr:col>
      <xdr:colOff>158750</xdr:colOff>
      <xdr:row>77</xdr:row>
      <xdr:rowOff>65787</xdr:rowOff>
    </xdr:to>
    <xdr:sp macro="" textlink="">
      <xdr:nvSpPr>
        <xdr:cNvPr id="441" name="楕円 440">
          <a:extLst>
            <a:ext uri="{FF2B5EF4-FFF2-40B4-BE49-F238E27FC236}">
              <a16:creationId xmlns:a16="http://schemas.microsoft.com/office/drawing/2014/main" xmlns="" id="{00000000-0008-0000-0400-0000B9010000}"/>
            </a:ext>
          </a:extLst>
        </xdr:cNvPr>
        <xdr:cNvSpPr/>
      </xdr:nvSpPr>
      <xdr:spPr>
        <a:xfrm>
          <a:off x="16459200" y="13165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152164</xdr:rowOff>
    </xdr:from>
    <xdr:ext cx="762000" cy="259045"/>
    <xdr:sp macro="" textlink="">
      <xdr:nvSpPr>
        <xdr:cNvPr id="442" name="公債費以外該当値テキスト">
          <a:extLst>
            <a:ext uri="{FF2B5EF4-FFF2-40B4-BE49-F238E27FC236}">
              <a16:creationId xmlns:a16="http://schemas.microsoft.com/office/drawing/2014/main" xmlns="" id="{00000000-0008-0000-0400-0000BA010000}"/>
            </a:ext>
          </a:extLst>
        </xdr:cNvPr>
        <xdr:cNvSpPr txBox="1"/>
      </xdr:nvSpPr>
      <xdr:spPr>
        <a:xfrm>
          <a:off x="16598900" y="13010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128778</xdr:rowOff>
    </xdr:from>
    <xdr:to>
      <xdr:col>78</xdr:col>
      <xdr:colOff>120650</xdr:colOff>
      <xdr:row>78</xdr:row>
      <xdr:rowOff>58928</xdr:rowOff>
    </xdr:to>
    <xdr:sp macro="" textlink="">
      <xdr:nvSpPr>
        <xdr:cNvPr id="443" name="楕円 442">
          <a:extLst>
            <a:ext uri="{FF2B5EF4-FFF2-40B4-BE49-F238E27FC236}">
              <a16:creationId xmlns:a16="http://schemas.microsoft.com/office/drawing/2014/main" xmlns="" id="{00000000-0008-0000-0400-0000BB010000}"/>
            </a:ext>
          </a:extLst>
        </xdr:cNvPr>
        <xdr:cNvSpPr/>
      </xdr:nvSpPr>
      <xdr:spPr>
        <a:xfrm>
          <a:off x="15621000" y="13330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43705</xdr:rowOff>
    </xdr:from>
    <xdr:ext cx="736600" cy="259045"/>
    <xdr:sp macro="" textlink="">
      <xdr:nvSpPr>
        <xdr:cNvPr id="444" name="テキスト ボックス 443">
          <a:extLst>
            <a:ext uri="{FF2B5EF4-FFF2-40B4-BE49-F238E27FC236}">
              <a16:creationId xmlns:a16="http://schemas.microsoft.com/office/drawing/2014/main" xmlns="" id="{00000000-0008-0000-0400-0000BC010000}"/>
            </a:ext>
          </a:extLst>
        </xdr:cNvPr>
        <xdr:cNvSpPr txBox="1"/>
      </xdr:nvSpPr>
      <xdr:spPr>
        <a:xfrm>
          <a:off x="15290800" y="13416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23622</xdr:rowOff>
    </xdr:from>
    <xdr:to>
      <xdr:col>74</xdr:col>
      <xdr:colOff>31750</xdr:colOff>
      <xdr:row>77</xdr:row>
      <xdr:rowOff>125222</xdr:rowOff>
    </xdr:to>
    <xdr:sp macro="" textlink="">
      <xdr:nvSpPr>
        <xdr:cNvPr id="445" name="楕円 444">
          <a:extLst>
            <a:ext uri="{FF2B5EF4-FFF2-40B4-BE49-F238E27FC236}">
              <a16:creationId xmlns:a16="http://schemas.microsoft.com/office/drawing/2014/main" xmlns="" id="{00000000-0008-0000-0400-0000BD010000}"/>
            </a:ext>
          </a:extLst>
        </xdr:cNvPr>
        <xdr:cNvSpPr/>
      </xdr:nvSpPr>
      <xdr:spPr>
        <a:xfrm>
          <a:off x="14732000" y="13225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109999</xdr:rowOff>
    </xdr:from>
    <xdr:ext cx="762000" cy="259045"/>
    <xdr:sp macro="" textlink="">
      <xdr:nvSpPr>
        <xdr:cNvPr id="446" name="テキスト ボックス 445">
          <a:extLst>
            <a:ext uri="{FF2B5EF4-FFF2-40B4-BE49-F238E27FC236}">
              <a16:creationId xmlns:a16="http://schemas.microsoft.com/office/drawing/2014/main" xmlns="" id="{00000000-0008-0000-0400-0000BE010000}"/>
            </a:ext>
          </a:extLst>
        </xdr:cNvPr>
        <xdr:cNvSpPr txBox="1"/>
      </xdr:nvSpPr>
      <xdr:spPr>
        <a:xfrm>
          <a:off x="14401800" y="1331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25908</xdr:rowOff>
    </xdr:from>
    <xdr:to>
      <xdr:col>69</xdr:col>
      <xdr:colOff>142875</xdr:colOff>
      <xdr:row>76</xdr:row>
      <xdr:rowOff>127508</xdr:rowOff>
    </xdr:to>
    <xdr:sp macro="" textlink="">
      <xdr:nvSpPr>
        <xdr:cNvPr id="447" name="楕円 446">
          <a:extLst>
            <a:ext uri="{FF2B5EF4-FFF2-40B4-BE49-F238E27FC236}">
              <a16:creationId xmlns:a16="http://schemas.microsoft.com/office/drawing/2014/main" xmlns="" id="{00000000-0008-0000-0400-0000BF010000}"/>
            </a:ext>
          </a:extLst>
        </xdr:cNvPr>
        <xdr:cNvSpPr/>
      </xdr:nvSpPr>
      <xdr:spPr>
        <a:xfrm>
          <a:off x="13843000" y="13056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137685</xdr:rowOff>
    </xdr:from>
    <xdr:ext cx="762000" cy="259045"/>
    <xdr:sp macro="" textlink="">
      <xdr:nvSpPr>
        <xdr:cNvPr id="448" name="テキスト ボックス 447">
          <a:extLst>
            <a:ext uri="{FF2B5EF4-FFF2-40B4-BE49-F238E27FC236}">
              <a16:creationId xmlns:a16="http://schemas.microsoft.com/office/drawing/2014/main" xmlns="" id="{00000000-0008-0000-0400-0000C0010000}"/>
            </a:ext>
          </a:extLst>
        </xdr:cNvPr>
        <xdr:cNvSpPr txBox="1"/>
      </xdr:nvSpPr>
      <xdr:spPr>
        <a:xfrm>
          <a:off x="13512800" y="12824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19050</xdr:rowOff>
    </xdr:from>
    <xdr:to>
      <xdr:col>65</xdr:col>
      <xdr:colOff>53975</xdr:colOff>
      <xdr:row>77</xdr:row>
      <xdr:rowOff>120650</xdr:rowOff>
    </xdr:to>
    <xdr:sp macro="" textlink="">
      <xdr:nvSpPr>
        <xdr:cNvPr id="449" name="楕円 448">
          <a:extLst>
            <a:ext uri="{FF2B5EF4-FFF2-40B4-BE49-F238E27FC236}">
              <a16:creationId xmlns:a16="http://schemas.microsoft.com/office/drawing/2014/main" xmlns="" id="{00000000-0008-0000-0400-0000C1010000}"/>
            </a:ext>
          </a:extLst>
        </xdr:cNvPr>
        <xdr:cNvSpPr/>
      </xdr:nvSpPr>
      <xdr:spPr>
        <a:xfrm>
          <a:off x="12954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105427</xdr:rowOff>
    </xdr:from>
    <xdr:ext cx="762000" cy="259045"/>
    <xdr:sp macro="" textlink="">
      <xdr:nvSpPr>
        <xdr:cNvPr id="450" name="テキスト ボックス 449">
          <a:extLst>
            <a:ext uri="{FF2B5EF4-FFF2-40B4-BE49-F238E27FC236}">
              <a16:creationId xmlns:a16="http://schemas.microsoft.com/office/drawing/2014/main" xmlns="" id="{00000000-0008-0000-0400-0000C2010000}"/>
            </a:ext>
          </a:extLst>
        </xdr:cNvPr>
        <xdr:cNvSpPr txBox="1"/>
      </xdr:nvSpPr>
      <xdr:spPr>
        <a:xfrm>
          <a:off x="12623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xmlns=""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xmlns=""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xmlns=""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xmlns=""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岐阜県美濃加茂市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xmlns=""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xmlns=""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xmlns=""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xmlns=""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xmlns=""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xmlns=""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xmlns=""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xmlns=""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xmlns=""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xmlns=""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xmlns=""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xmlns=""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xmlns=""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xmlns=""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xmlns=""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xmlns=""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xmlns=""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xmlns=""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xmlns=""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xmlns=""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xmlns=""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xmlns=""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xmlns=""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xmlns=""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xmlns=""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xmlns=""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xmlns=""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xmlns=""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xmlns=""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xmlns=""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xmlns=""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xmlns=""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xmlns=""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xmlns=""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xmlns=""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xmlns=""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xmlns=""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xmlns=""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xmlns=""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xmlns=""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44094</xdr:rowOff>
    </xdr:from>
    <xdr:to>
      <xdr:col>29</xdr:col>
      <xdr:colOff>127000</xdr:colOff>
      <xdr:row>20</xdr:row>
      <xdr:rowOff>17446</xdr:rowOff>
    </xdr:to>
    <xdr:cxnSp macro="">
      <xdr:nvCxnSpPr>
        <xdr:cNvPr id="47" name="直線コネクタ 46">
          <a:extLst>
            <a:ext uri="{FF2B5EF4-FFF2-40B4-BE49-F238E27FC236}">
              <a16:creationId xmlns:a16="http://schemas.microsoft.com/office/drawing/2014/main" xmlns="" id="{00000000-0008-0000-0500-00002F000000}"/>
            </a:ext>
          </a:extLst>
        </xdr:cNvPr>
        <xdr:cNvCxnSpPr/>
      </xdr:nvCxnSpPr>
      <xdr:spPr bwMode="auto">
        <a:xfrm flipV="1">
          <a:off x="5651500" y="2149119"/>
          <a:ext cx="0" cy="134495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160973</xdr:rowOff>
    </xdr:from>
    <xdr:ext cx="762000" cy="259045"/>
    <xdr:sp macro="" textlink="">
      <xdr:nvSpPr>
        <xdr:cNvPr id="48" name="人口1人当たり決算額の推移最小値テキスト130">
          <a:extLst>
            <a:ext uri="{FF2B5EF4-FFF2-40B4-BE49-F238E27FC236}">
              <a16:creationId xmlns:a16="http://schemas.microsoft.com/office/drawing/2014/main" xmlns="" id="{00000000-0008-0000-0500-000030000000}"/>
            </a:ext>
          </a:extLst>
        </xdr:cNvPr>
        <xdr:cNvSpPr txBox="1"/>
      </xdr:nvSpPr>
      <xdr:spPr>
        <a:xfrm>
          <a:off x="5740400" y="3466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17446</xdr:rowOff>
    </xdr:from>
    <xdr:to>
      <xdr:col>30</xdr:col>
      <xdr:colOff>25400</xdr:colOff>
      <xdr:row>20</xdr:row>
      <xdr:rowOff>17446</xdr:rowOff>
    </xdr:to>
    <xdr:cxnSp macro="">
      <xdr:nvCxnSpPr>
        <xdr:cNvPr id="49" name="直線コネクタ 48">
          <a:extLst>
            <a:ext uri="{FF2B5EF4-FFF2-40B4-BE49-F238E27FC236}">
              <a16:creationId xmlns:a16="http://schemas.microsoft.com/office/drawing/2014/main" xmlns="" id="{00000000-0008-0000-0500-000031000000}"/>
            </a:ext>
          </a:extLst>
        </xdr:cNvPr>
        <xdr:cNvCxnSpPr/>
      </xdr:nvCxnSpPr>
      <xdr:spPr bwMode="auto">
        <a:xfrm>
          <a:off x="5562600" y="349407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130471</xdr:rowOff>
    </xdr:from>
    <xdr:ext cx="762000" cy="259045"/>
    <xdr:sp macro="" textlink="">
      <xdr:nvSpPr>
        <xdr:cNvPr id="50" name="人口1人当たり決算額の推移最大値テキスト130">
          <a:extLst>
            <a:ext uri="{FF2B5EF4-FFF2-40B4-BE49-F238E27FC236}">
              <a16:creationId xmlns:a16="http://schemas.microsoft.com/office/drawing/2014/main" xmlns="" id="{00000000-0008-0000-0500-000032000000}"/>
            </a:ext>
          </a:extLst>
        </xdr:cNvPr>
        <xdr:cNvSpPr txBox="1"/>
      </xdr:nvSpPr>
      <xdr:spPr>
        <a:xfrm>
          <a:off x="5740400" y="1892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44094</xdr:rowOff>
    </xdr:from>
    <xdr:to>
      <xdr:col>30</xdr:col>
      <xdr:colOff>25400</xdr:colOff>
      <xdr:row>12</xdr:row>
      <xdr:rowOff>44094</xdr:rowOff>
    </xdr:to>
    <xdr:cxnSp macro="">
      <xdr:nvCxnSpPr>
        <xdr:cNvPr id="51" name="直線コネクタ 50">
          <a:extLst>
            <a:ext uri="{FF2B5EF4-FFF2-40B4-BE49-F238E27FC236}">
              <a16:creationId xmlns:a16="http://schemas.microsoft.com/office/drawing/2014/main" xmlns="" id="{00000000-0008-0000-0500-000033000000}"/>
            </a:ext>
          </a:extLst>
        </xdr:cNvPr>
        <xdr:cNvCxnSpPr/>
      </xdr:nvCxnSpPr>
      <xdr:spPr bwMode="auto">
        <a:xfrm>
          <a:off x="5562600" y="214911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130815</xdr:rowOff>
    </xdr:from>
    <xdr:to>
      <xdr:col>29</xdr:col>
      <xdr:colOff>127000</xdr:colOff>
      <xdr:row>18</xdr:row>
      <xdr:rowOff>150344</xdr:rowOff>
    </xdr:to>
    <xdr:cxnSp macro="">
      <xdr:nvCxnSpPr>
        <xdr:cNvPr id="52" name="直線コネクタ 51">
          <a:extLst>
            <a:ext uri="{FF2B5EF4-FFF2-40B4-BE49-F238E27FC236}">
              <a16:creationId xmlns:a16="http://schemas.microsoft.com/office/drawing/2014/main" xmlns="" id="{00000000-0008-0000-0500-000034000000}"/>
            </a:ext>
          </a:extLst>
        </xdr:cNvPr>
        <xdr:cNvCxnSpPr/>
      </xdr:nvCxnSpPr>
      <xdr:spPr bwMode="auto">
        <a:xfrm flipV="1">
          <a:off x="5003800" y="3264540"/>
          <a:ext cx="647700" cy="195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48471</xdr:rowOff>
    </xdr:from>
    <xdr:ext cx="762000" cy="259045"/>
    <xdr:sp macro="" textlink="">
      <xdr:nvSpPr>
        <xdr:cNvPr id="53" name="人口1人当たり決算額の推移平均値テキスト130">
          <a:extLst>
            <a:ext uri="{FF2B5EF4-FFF2-40B4-BE49-F238E27FC236}">
              <a16:creationId xmlns:a16="http://schemas.microsoft.com/office/drawing/2014/main" xmlns="" id="{00000000-0008-0000-0500-000035000000}"/>
            </a:ext>
          </a:extLst>
        </xdr:cNvPr>
        <xdr:cNvSpPr txBox="1"/>
      </xdr:nvSpPr>
      <xdr:spPr>
        <a:xfrm>
          <a:off x="5740400" y="28392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31944</xdr:rowOff>
    </xdr:from>
    <xdr:to>
      <xdr:col>29</xdr:col>
      <xdr:colOff>177800</xdr:colOff>
      <xdr:row>17</xdr:row>
      <xdr:rowOff>133544</xdr:rowOff>
    </xdr:to>
    <xdr:sp macro="" textlink="">
      <xdr:nvSpPr>
        <xdr:cNvPr id="54" name="フローチャート: 判断 53">
          <a:extLst>
            <a:ext uri="{FF2B5EF4-FFF2-40B4-BE49-F238E27FC236}">
              <a16:creationId xmlns:a16="http://schemas.microsoft.com/office/drawing/2014/main" xmlns="" id="{00000000-0008-0000-0500-000036000000}"/>
            </a:ext>
          </a:extLst>
        </xdr:cNvPr>
        <xdr:cNvSpPr/>
      </xdr:nvSpPr>
      <xdr:spPr bwMode="auto">
        <a:xfrm>
          <a:off x="5600700" y="29942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150344</xdr:rowOff>
    </xdr:from>
    <xdr:to>
      <xdr:col>26</xdr:col>
      <xdr:colOff>50800</xdr:colOff>
      <xdr:row>18</xdr:row>
      <xdr:rowOff>166689</xdr:rowOff>
    </xdr:to>
    <xdr:cxnSp macro="">
      <xdr:nvCxnSpPr>
        <xdr:cNvPr id="55" name="直線コネクタ 54">
          <a:extLst>
            <a:ext uri="{FF2B5EF4-FFF2-40B4-BE49-F238E27FC236}">
              <a16:creationId xmlns:a16="http://schemas.microsoft.com/office/drawing/2014/main" xmlns="" id="{00000000-0008-0000-0500-000037000000}"/>
            </a:ext>
          </a:extLst>
        </xdr:cNvPr>
        <xdr:cNvCxnSpPr/>
      </xdr:nvCxnSpPr>
      <xdr:spPr bwMode="auto">
        <a:xfrm flipV="1">
          <a:off x="4305300" y="3284069"/>
          <a:ext cx="698500" cy="163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49563</xdr:rowOff>
    </xdr:from>
    <xdr:to>
      <xdr:col>26</xdr:col>
      <xdr:colOff>101600</xdr:colOff>
      <xdr:row>17</xdr:row>
      <xdr:rowOff>151163</xdr:rowOff>
    </xdr:to>
    <xdr:sp macro="" textlink="">
      <xdr:nvSpPr>
        <xdr:cNvPr id="56" name="フローチャート: 判断 55">
          <a:extLst>
            <a:ext uri="{FF2B5EF4-FFF2-40B4-BE49-F238E27FC236}">
              <a16:creationId xmlns:a16="http://schemas.microsoft.com/office/drawing/2014/main" xmlns="" id="{00000000-0008-0000-0500-000038000000}"/>
            </a:ext>
          </a:extLst>
        </xdr:cNvPr>
        <xdr:cNvSpPr/>
      </xdr:nvSpPr>
      <xdr:spPr bwMode="auto">
        <a:xfrm>
          <a:off x="4953000" y="30118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161340</xdr:rowOff>
    </xdr:from>
    <xdr:ext cx="736600" cy="259045"/>
    <xdr:sp macro="" textlink="">
      <xdr:nvSpPr>
        <xdr:cNvPr id="57" name="テキスト ボックス 56">
          <a:extLst>
            <a:ext uri="{FF2B5EF4-FFF2-40B4-BE49-F238E27FC236}">
              <a16:creationId xmlns:a16="http://schemas.microsoft.com/office/drawing/2014/main" xmlns="" id="{00000000-0008-0000-0500-000039000000}"/>
            </a:ext>
          </a:extLst>
        </xdr:cNvPr>
        <xdr:cNvSpPr txBox="1"/>
      </xdr:nvSpPr>
      <xdr:spPr>
        <a:xfrm>
          <a:off x="4622800" y="27807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166689</xdr:rowOff>
    </xdr:from>
    <xdr:to>
      <xdr:col>22</xdr:col>
      <xdr:colOff>114300</xdr:colOff>
      <xdr:row>19</xdr:row>
      <xdr:rowOff>56</xdr:rowOff>
    </xdr:to>
    <xdr:cxnSp macro="">
      <xdr:nvCxnSpPr>
        <xdr:cNvPr id="58" name="直線コネクタ 57">
          <a:extLst>
            <a:ext uri="{FF2B5EF4-FFF2-40B4-BE49-F238E27FC236}">
              <a16:creationId xmlns:a16="http://schemas.microsoft.com/office/drawing/2014/main" xmlns="" id="{00000000-0008-0000-0500-00003A000000}"/>
            </a:ext>
          </a:extLst>
        </xdr:cNvPr>
        <xdr:cNvCxnSpPr/>
      </xdr:nvCxnSpPr>
      <xdr:spPr bwMode="auto">
        <a:xfrm flipV="1">
          <a:off x="3606800" y="3300414"/>
          <a:ext cx="698500" cy="48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63981</xdr:rowOff>
    </xdr:from>
    <xdr:to>
      <xdr:col>22</xdr:col>
      <xdr:colOff>165100</xdr:colOff>
      <xdr:row>17</xdr:row>
      <xdr:rowOff>165581</xdr:rowOff>
    </xdr:to>
    <xdr:sp macro="" textlink="">
      <xdr:nvSpPr>
        <xdr:cNvPr id="59" name="フローチャート: 判断 58">
          <a:extLst>
            <a:ext uri="{FF2B5EF4-FFF2-40B4-BE49-F238E27FC236}">
              <a16:creationId xmlns:a16="http://schemas.microsoft.com/office/drawing/2014/main" xmlns="" id="{00000000-0008-0000-0500-00003B000000}"/>
            </a:ext>
          </a:extLst>
        </xdr:cNvPr>
        <xdr:cNvSpPr/>
      </xdr:nvSpPr>
      <xdr:spPr bwMode="auto">
        <a:xfrm>
          <a:off x="4254500" y="30262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4308</xdr:rowOff>
    </xdr:from>
    <xdr:ext cx="762000" cy="259045"/>
    <xdr:sp macro="" textlink="">
      <xdr:nvSpPr>
        <xdr:cNvPr id="60" name="テキスト ボックス 59">
          <a:extLst>
            <a:ext uri="{FF2B5EF4-FFF2-40B4-BE49-F238E27FC236}">
              <a16:creationId xmlns:a16="http://schemas.microsoft.com/office/drawing/2014/main" xmlns="" id="{00000000-0008-0000-0500-00003C000000}"/>
            </a:ext>
          </a:extLst>
        </xdr:cNvPr>
        <xdr:cNvSpPr txBox="1"/>
      </xdr:nvSpPr>
      <xdr:spPr>
        <a:xfrm>
          <a:off x="3924300" y="2795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56</xdr:rowOff>
    </xdr:from>
    <xdr:to>
      <xdr:col>18</xdr:col>
      <xdr:colOff>177800</xdr:colOff>
      <xdr:row>19</xdr:row>
      <xdr:rowOff>47687</xdr:rowOff>
    </xdr:to>
    <xdr:cxnSp macro="">
      <xdr:nvCxnSpPr>
        <xdr:cNvPr id="61" name="直線コネクタ 60">
          <a:extLst>
            <a:ext uri="{FF2B5EF4-FFF2-40B4-BE49-F238E27FC236}">
              <a16:creationId xmlns:a16="http://schemas.microsoft.com/office/drawing/2014/main" xmlns="" id="{00000000-0008-0000-0500-00003D000000}"/>
            </a:ext>
          </a:extLst>
        </xdr:cNvPr>
        <xdr:cNvCxnSpPr/>
      </xdr:nvCxnSpPr>
      <xdr:spPr bwMode="auto">
        <a:xfrm flipV="1">
          <a:off x="2908300" y="3305231"/>
          <a:ext cx="698500" cy="476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73876</xdr:rowOff>
    </xdr:from>
    <xdr:to>
      <xdr:col>19</xdr:col>
      <xdr:colOff>38100</xdr:colOff>
      <xdr:row>18</xdr:row>
      <xdr:rowOff>4026</xdr:rowOff>
    </xdr:to>
    <xdr:sp macro="" textlink="">
      <xdr:nvSpPr>
        <xdr:cNvPr id="62" name="フローチャート: 判断 61">
          <a:extLst>
            <a:ext uri="{FF2B5EF4-FFF2-40B4-BE49-F238E27FC236}">
              <a16:creationId xmlns:a16="http://schemas.microsoft.com/office/drawing/2014/main" xmlns="" id="{00000000-0008-0000-0500-00003E000000}"/>
            </a:ext>
          </a:extLst>
        </xdr:cNvPr>
        <xdr:cNvSpPr/>
      </xdr:nvSpPr>
      <xdr:spPr bwMode="auto">
        <a:xfrm>
          <a:off x="3556000" y="30361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14203</xdr:rowOff>
    </xdr:from>
    <xdr:ext cx="762000" cy="259045"/>
    <xdr:sp macro="" textlink="">
      <xdr:nvSpPr>
        <xdr:cNvPr id="63" name="テキスト ボックス 62">
          <a:extLst>
            <a:ext uri="{FF2B5EF4-FFF2-40B4-BE49-F238E27FC236}">
              <a16:creationId xmlns:a16="http://schemas.microsoft.com/office/drawing/2014/main" xmlns="" id="{00000000-0008-0000-0500-00003F000000}"/>
            </a:ext>
          </a:extLst>
        </xdr:cNvPr>
        <xdr:cNvSpPr txBox="1"/>
      </xdr:nvSpPr>
      <xdr:spPr>
        <a:xfrm>
          <a:off x="3225800" y="2805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141199</xdr:rowOff>
    </xdr:from>
    <xdr:to>
      <xdr:col>15</xdr:col>
      <xdr:colOff>101600</xdr:colOff>
      <xdr:row>17</xdr:row>
      <xdr:rowOff>71349</xdr:rowOff>
    </xdr:to>
    <xdr:sp macro="" textlink="">
      <xdr:nvSpPr>
        <xdr:cNvPr id="64" name="フローチャート: 判断 63">
          <a:extLst>
            <a:ext uri="{FF2B5EF4-FFF2-40B4-BE49-F238E27FC236}">
              <a16:creationId xmlns:a16="http://schemas.microsoft.com/office/drawing/2014/main" xmlns="" id="{00000000-0008-0000-0500-000040000000}"/>
            </a:ext>
          </a:extLst>
        </xdr:cNvPr>
        <xdr:cNvSpPr/>
      </xdr:nvSpPr>
      <xdr:spPr bwMode="auto">
        <a:xfrm>
          <a:off x="2857500" y="29320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81526</xdr:rowOff>
    </xdr:from>
    <xdr:ext cx="762000" cy="259045"/>
    <xdr:sp macro="" textlink="">
      <xdr:nvSpPr>
        <xdr:cNvPr id="65" name="テキスト ボックス 64">
          <a:extLst>
            <a:ext uri="{FF2B5EF4-FFF2-40B4-BE49-F238E27FC236}">
              <a16:creationId xmlns:a16="http://schemas.microsoft.com/office/drawing/2014/main" xmlns="" id="{00000000-0008-0000-0500-000041000000}"/>
            </a:ext>
          </a:extLst>
        </xdr:cNvPr>
        <xdr:cNvSpPr txBox="1"/>
      </xdr:nvSpPr>
      <xdr:spPr>
        <a:xfrm>
          <a:off x="2527300" y="2700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xmlns=""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xmlns=""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xmlns=""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xmlns=""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xmlns=""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80015</xdr:rowOff>
    </xdr:from>
    <xdr:to>
      <xdr:col>29</xdr:col>
      <xdr:colOff>177800</xdr:colOff>
      <xdr:row>19</xdr:row>
      <xdr:rowOff>10165</xdr:rowOff>
    </xdr:to>
    <xdr:sp macro="" textlink="">
      <xdr:nvSpPr>
        <xdr:cNvPr id="71" name="楕円 70">
          <a:extLst>
            <a:ext uri="{FF2B5EF4-FFF2-40B4-BE49-F238E27FC236}">
              <a16:creationId xmlns:a16="http://schemas.microsoft.com/office/drawing/2014/main" xmlns="" id="{00000000-0008-0000-0500-000047000000}"/>
            </a:ext>
          </a:extLst>
        </xdr:cNvPr>
        <xdr:cNvSpPr/>
      </xdr:nvSpPr>
      <xdr:spPr bwMode="auto">
        <a:xfrm>
          <a:off x="5600700" y="32137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52092</xdr:rowOff>
    </xdr:from>
    <xdr:ext cx="762000" cy="259045"/>
    <xdr:sp macro="" textlink="">
      <xdr:nvSpPr>
        <xdr:cNvPr id="72" name="人口1人当たり決算額の推移該当値テキスト130">
          <a:extLst>
            <a:ext uri="{FF2B5EF4-FFF2-40B4-BE49-F238E27FC236}">
              <a16:creationId xmlns:a16="http://schemas.microsoft.com/office/drawing/2014/main" xmlns="" id="{00000000-0008-0000-0500-000048000000}"/>
            </a:ext>
          </a:extLst>
        </xdr:cNvPr>
        <xdr:cNvSpPr txBox="1"/>
      </xdr:nvSpPr>
      <xdr:spPr>
        <a:xfrm>
          <a:off x="5740400" y="318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99545</xdr:rowOff>
    </xdr:from>
    <xdr:to>
      <xdr:col>26</xdr:col>
      <xdr:colOff>101600</xdr:colOff>
      <xdr:row>19</xdr:row>
      <xdr:rowOff>29694</xdr:rowOff>
    </xdr:to>
    <xdr:sp macro="" textlink="">
      <xdr:nvSpPr>
        <xdr:cNvPr id="73" name="楕円 72">
          <a:extLst>
            <a:ext uri="{FF2B5EF4-FFF2-40B4-BE49-F238E27FC236}">
              <a16:creationId xmlns:a16="http://schemas.microsoft.com/office/drawing/2014/main" xmlns="" id="{00000000-0008-0000-0500-000049000000}"/>
            </a:ext>
          </a:extLst>
        </xdr:cNvPr>
        <xdr:cNvSpPr/>
      </xdr:nvSpPr>
      <xdr:spPr bwMode="auto">
        <a:xfrm>
          <a:off x="4953000" y="3233270"/>
          <a:ext cx="101600" cy="101599"/>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14471</xdr:rowOff>
    </xdr:from>
    <xdr:ext cx="736600" cy="259045"/>
    <xdr:sp macro="" textlink="">
      <xdr:nvSpPr>
        <xdr:cNvPr id="74" name="テキスト ボックス 73">
          <a:extLst>
            <a:ext uri="{FF2B5EF4-FFF2-40B4-BE49-F238E27FC236}">
              <a16:creationId xmlns:a16="http://schemas.microsoft.com/office/drawing/2014/main" xmlns="" id="{00000000-0008-0000-0500-00004A000000}"/>
            </a:ext>
          </a:extLst>
        </xdr:cNvPr>
        <xdr:cNvSpPr txBox="1"/>
      </xdr:nvSpPr>
      <xdr:spPr>
        <a:xfrm>
          <a:off x="4622800" y="33196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115889</xdr:rowOff>
    </xdr:from>
    <xdr:to>
      <xdr:col>22</xdr:col>
      <xdr:colOff>165100</xdr:colOff>
      <xdr:row>19</xdr:row>
      <xdr:rowOff>46039</xdr:rowOff>
    </xdr:to>
    <xdr:sp macro="" textlink="">
      <xdr:nvSpPr>
        <xdr:cNvPr id="75" name="楕円 74">
          <a:extLst>
            <a:ext uri="{FF2B5EF4-FFF2-40B4-BE49-F238E27FC236}">
              <a16:creationId xmlns:a16="http://schemas.microsoft.com/office/drawing/2014/main" xmlns="" id="{00000000-0008-0000-0500-00004B000000}"/>
            </a:ext>
          </a:extLst>
        </xdr:cNvPr>
        <xdr:cNvSpPr/>
      </xdr:nvSpPr>
      <xdr:spPr bwMode="auto">
        <a:xfrm>
          <a:off x="4254500" y="32496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30816</xdr:rowOff>
    </xdr:from>
    <xdr:ext cx="762000" cy="259045"/>
    <xdr:sp macro="" textlink="">
      <xdr:nvSpPr>
        <xdr:cNvPr id="76" name="テキスト ボックス 75">
          <a:extLst>
            <a:ext uri="{FF2B5EF4-FFF2-40B4-BE49-F238E27FC236}">
              <a16:creationId xmlns:a16="http://schemas.microsoft.com/office/drawing/2014/main" xmlns="" id="{00000000-0008-0000-0500-00004C000000}"/>
            </a:ext>
          </a:extLst>
        </xdr:cNvPr>
        <xdr:cNvSpPr txBox="1"/>
      </xdr:nvSpPr>
      <xdr:spPr>
        <a:xfrm>
          <a:off x="3924300" y="3335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120706</xdr:rowOff>
    </xdr:from>
    <xdr:to>
      <xdr:col>19</xdr:col>
      <xdr:colOff>38100</xdr:colOff>
      <xdr:row>19</xdr:row>
      <xdr:rowOff>50856</xdr:rowOff>
    </xdr:to>
    <xdr:sp macro="" textlink="">
      <xdr:nvSpPr>
        <xdr:cNvPr id="77" name="楕円 76">
          <a:extLst>
            <a:ext uri="{FF2B5EF4-FFF2-40B4-BE49-F238E27FC236}">
              <a16:creationId xmlns:a16="http://schemas.microsoft.com/office/drawing/2014/main" xmlns="" id="{00000000-0008-0000-0500-00004D000000}"/>
            </a:ext>
          </a:extLst>
        </xdr:cNvPr>
        <xdr:cNvSpPr/>
      </xdr:nvSpPr>
      <xdr:spPr bwMode="auto">
        <a:xfrm>
          <a:off x="3556000" y="32544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35633</xdr:rowOff>
    </xdr:from>
    <xdr:ext cx="762000" cy="259045"/>
    <xdr:sp macro="" textlink="">
      <xdr:nvSpPr>
        <xdr:cNvPr id="78" name="テキスト ボックス 77">
          <a:extLst>
            <a:ext uri="{FF2B5EF4-FFF2-40B4-BE49-F238E27FC236}">
              <a16:creationId xmlns:a16="http://schemas.microsoft.com/office/drawing/2014/main" xmlns="" id="{00000000-0008-0000-0500-00004E000000}"/>
            </a:ext>
          </a:extLst>
        </xdr:cNvPr>
        <xdr:cNvSpPr txBox="1"/>
      </xdr:nvSpPr>
      <xdr:spPr>
        <a:xfrm>
          <a:off x="3225800" y="33408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168337</xdr:rowOff>
    </xdr:from>
    <xdr:to>
      <xdr:col>15</xdr:col>
      <xdr:colOff>101600</xdr:colOff>
      <xdr:row>19</xdr:row>
      <xdr:rowOff>98487</xdr:rowOff>
    </xdr:to>
    <xdr:sp macro="" textlink="">
      <xdr:nvSpPr>
        <xdr:cNvPr id="79" name="楕円 78">
          <a:extLst>
            <a:ext uri="{FF2B5EF4-FFF2-40B4-BE49-F238E27FC236}">
              <a16:creationId xmlns:a16="http://schemas.microsoft.com/office/drawing/2014/main" xmlns="" id="{00000000-0008-0000-0500-00004F000000}"/>
            </a:ext>
          </a:extLst>
        </xdr:cNvPr>
        <xdr:cNvSpPr/>
      </xdr:nvSpPr>
      <xdr:spPr bwMode="auto">
        <a:xfrm>
          <a:off x="2857500" y="33020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83264</xdr:rowOff>
    </xdr:from>
    <xdr:ext cx="762000" cy="259045"/>
    <xdr:sp macro="" textlink="">
      <xdr:nvSpPr>
        <xdr:cNvPr id="80" name="テキスト ボックス 79">
          <a:extLst>
            <a:ext uri="{FF2B5EF4-FFF2-40B4-BE49-F238E27FC236}">
              <a16:creationId xmlns:a16="http://schemas.microsoft.com/office/drawing/2014/main" xmlns="" id="{00000000-0008-0000-0500-000050000000}"/>
            </a:ext>
          </a:extLst>
        </xdr:cNvPr>
        <xdr:cNvSpPr txBox="1"/>
      </xdr:nvSpPr>
      <xdr:spPr>
        <a:xfrm>
          <a:off x="2527300" y="3388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xmlns=""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xmlns=""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xmlns=""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xmlns=""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xmlns=""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xmlns=""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xmlns=""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xmlns=""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xmlns=""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xmlns=""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xmlns=""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xmlns=""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xmlns=""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xmlns=""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xmlns=""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a:extLst>
            <a:ext uri="{FF2B5EF4-FFF2-40B4-BE49-F238E27FC236}">
              <a16:creationId xmlns:a16="http://schemas.microsoft.com/office/drawing/2014/main" xmlns="" id="{00000000-0008-0000-0500-000060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7" name="直線コネクタ 96">
          <a:extLst>
            <a:ext uri="{FF2B5EF4-FFF2-40B4-BE49-F238E27FC236}">
              <a16:creationId xmlns:a16="http://schemas.microsoft.com/office/drawing/2014/main" xmlns="" id="{00000000-0008-0000-0500-000061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8" name="テキスト ボックス 97">
          <a:extLst>
            <a:ext uri="{FF2B5EF4-FFF2-40B4-BE49-F238E27FC236}">
              <a16:creationId xmlns:a16="http://schemas.microsoft.com/office/drawing/2014/main" xmlns="" id="{00000000-0008-0000-0500-000062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9" name="直線コネクタ 98">
          <a:extLst>
            <a:ext uri="{FF2B5EF4-FFF2-40B4-BE49-F238E27FC236}">
              <a16:creationId xmlns:a16="http://schemas.microsoft.com/office/drawing/2014/main" xmlns="" id="{00000000-0008-0000-0500-000063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0" name="テキスト ボックス 99">
          <a:extLst>
            <a:ext uri="{FF2B5EF4-FFF2-40B4-BE49-F238E27FC236}">
              <a16:creationId xmlns:a16="http://schemas.microsoft.com/office/drawing/2014/main" xmlns="" id="{00000000-0008-0000-0500-000064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1" name="直線コネクタ 100">
          <a:extLst>
            <a:ext uri="{FF2B5EF4-FFF2-40B4-BE49-F238E27FC236}">
              <a16:creationId xmlns:a16="http://schemas.microsoft.com/office/drawing/2014/main" xmlns="" id="{00000000-0008-0000-0500-000065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2" name="テキスト ボックス 101">
          <a:extLst>
            <a:ext uri="{FF2B5EF4-FFF2-40B4-BE49-F238E27FC236}">
              <a16:creationId xmlns:a16="http://schemas.microsoft.com/office/drawing/2014/main" xmlns="" id="{00000000-0008-0000-0500-000066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3" name="直線コネクタ 102">
          <a:extLst>
            <a:ext uri="{FF2B5EF4-FFF2-40B4-BE49-F238E27FC236}">
              <a16:creationId xmlns:a16="http://schemas.microsoft.com/office/drawing/2014/main" xmlns="" id="{00000000-0008-0000-0500-000067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4" name="テキスト ボックス 103">
          <a:extLst>
            <a:ext uri="{FF2B5EF4-FFF2-40B4-BE49-F238E27FC236}">
              <a16:creationId xmlns:a16="http://schemas.microsoft.com/office/drawing/2014/main" xmlns="" id="{00000000-0008-0000-0500-000068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5" name="直線コネクタ 104">
          <a:extLst>
            <a:ext uri="{FF2B5EF4-FFF2-40B4-BE49-F238E27FC236}">
              <a16:creationId xmlns:a16="http://schemas.microsoft.com/office/drawing/2014/main" xmlns="" id="{00000000-0008-0000-0500-000069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6" name="テキスト ボックス 105">
          <a:extLst>
            <a:ext uri="{FF2B5EF4-FFF2-40B4-BE49-F238E27FC236}">
              <a16:creationId xmlns:a16="http://schemas.microsoft.com/office/drawing/2014/main" xmlns="" id="{00000000-0008-0000-0500-00006A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a:extLst>
            <a:ext uri="{FF2B5EF4-FFF2-40B4-BE49-F238E27FC236}">
              <a16:creationId xmlns:a16="http://schemas.microsoft.com/office/drawing/2014/main" xmlns="" id="{00000000-0008-0000-0500-00006B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a:extLst>
            <a:ext uri="{FF2B5EF4-FFF2-40B4-BE49-F238E27FC236}">
              <a16:creationId xmlns:a16="http://schemas.microsoft.com/office/drawing/2014/main" xmlns="" id="{00000000-0008-0000-0500-00006C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a:extLst>
            <a:ext uri="{FF2B5EF4-FFF2-40B4-BE49-F238E27FC236}">
              <a16:creationId xmlns:a16="http://schemas.microsoft.com/office/drawing/2014/main" xmlns="" id="{00000000-0008-0000-0500-00006D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178109</xdr:rowOff>
    </xdr:from>
    <xdr:to>
      <xdr:col>29</xdr:col>
      <xdr:colOff>127000</xdr:colOff>
      <xdr:row>37</xdr:row>
      <xdr:rowOff>316085</xdr:rowOff>
    </xdr:to>
    <xdr:cxnSp macro="">
      <xdr:nvCxnSpPr>
        <xdr:cNvPr id="110" name="直線コネクタ 109">
          <a:extLst>
            <a:ext uri="{FF2B5EF4-FFF2-40B4-BE49-F238E27FC236}">
              <a16:creationId xmlns:a16="http://schemas.microsoft.com/office/drawing/2014/main" xmlns="" id="{00000000-0008-0000-0500-00006E000000}"/>
            </a:ext>
          </a:extLst>
        </xdr:cNvPr>
        <xdr:cNvCxnSpPr/>
      </xdr:nvCxnSpPr>
      <xdr:spPr bwMode="auto">
        <a:xfrm flipV="1">
          <a:off x="5651500" y="6102659"/>
          <a:ext cx="0" cy="133812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288162</xdr:rowOff>
    </xdr:from>
    <xdr:ext cx="762000" cy="259045"/>
    <xdr:sp macro="" textlink="">
      <xdr:nvSpPr>
        <xdr:cNvPr id="111" name="人口1人当たり決算額の推移最小値テキスト445">
          <a:extLst>
            <a:ext uri="{FF2B5EF4-FFF2-40B4-BE49-F238E27FC236}">
              <a16:creationId xmlns:a16="http://schemas.microsoft.com/office/drawing/2014/main" xmlns="" id="{00000000-0008-0000-0500-00006F000000}"/>
            </a:ext>
          </a:extLst>
        </xdr:cNvPr>
        <xdr:cNvSpPr txBox="1"/>
      </xdr:nvSpPr>
      <xdr:spPr>
        <a:xfrm>
          <a:off x="5740400" y="7412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316085</xdr:rowOff>
    </xdr:from>
    <xdr:to>
      <xdr:col>30</xdr:col>
      <xdr:colOff>25400</xdr:colOff>
      <xdr:row>37</xdr:row>
      <xdr:rowOff>316085</xdr:rowOff>
    </xdr:to>
    <xdr:cxnSp macro="">
      <xdr:nvCxnSpPr>
        <xdr:cNvPr id="112" name="直線コネクタ 111">
          <a:extLst>
            <a:ext uri="{FF2B5EF4-FFF2-40B4-BE49-F238E27FC236}">
              <a16:creationId xmlns:a16="http://schemas.microsoft.com/office/drawing/2014/main" xmlns="" id="{00000000-0008-0000-0500-000070000000}"/>
            </a:ext>
          </a:extLst>
        </xdr:cNvPr>
        <xdr:cNvCxnSpPr/>
      </xdr:nvCxnSpPr>
      <xdr:spPr bwMode="auto">
        <a:xfrm>
          <a:off x="5562600" y="744078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93036</xdr:rowOff>
    </xdr:from>
    <xdr:ext cx="762000" cy="259045"/>
    <xdr:sp macro="" textlink="">
      <xdr:nvSpPr>
        <xdr:cNvPr id="113" name="人口1人当たり決算額の推移最大値テキスト445">
          <a:extLst>
            <a:ext uri="{FF2B5EF4-FFF2-40B4-BE49-F238E27FC236}">
              <a16:creationId xmlns:a16="http://schemas.microsoft.com/office/drawing/2014/main" xmlns="" id="{00000000-0008-0000-0500-000071000000}"/>
            </a:ext>
          </a:extLst>
        </xdr:cNvPr>
        <xdr:cNvSpPr txBox="1"/>
      </xdr:nvSpPr>
      <xdr:spPr>
        <a:xfrm>
          <a:off x="5740400" y="5846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178109</xdr:rowOff>
    </xdr:from>
    <xdr:to>
      <xdr:col>30</xdr:col>
      <xdr:colOff>25400</xdr:colOff>
      <xdr:row>33</xdr:row>
      <xdr:rowOff>178109</xdr:rowOff>
    </xdr:to>
    <xdr:cxnSp macro="">
      <xdr:nvCxnSpPr>
        <xdr:cNvPr id="114" name="直線コネクタ 113">
          <a:extLst>
            <a:ext uri="{FF2B5EF4-FFF2-40B4-BE49-F238E27FC236}">
              <a16:creationId xmlns:a16="http://schemas.microsoft.com/office/drawing/2014/main" xmlns="" id="{00000000-0008-0000-0500-000072000000}"/>
            </a:ext>
          </a:extLst>
        </xdr:cNvPr>
        <xdr:cNvCxnSpPr/>
      </xdr:nvCxnSpPr>
      <xdr:spPr bwMode="auto">
        <a:xfrm>
          <a:off x="5562600" y="610265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323400</xdr:rowOff>
    </xdr:from>
    <xdr:to>
      <xdr:col>29</xdr:col>
      <xdr:colOff>127000</xdr:colOff>
      <xdr:row>36</xdr:row>
      <xdr:rowOff>59138</xdr:rowOff>
    </xdr:to>
    <xdr:cxnSp macro="">
      <xdr:nvCxnSpPr>
        <xdr:cNvPr id="115" name="直線コネクタ 114">
          <a:extLst>
            <a:ext uri="{FF2B5EF4-FFF2-40B4-BE49-F238E27FC236}">
              <a16:creationId xmlns:a16="http://schemas.microsoft.com/office/drawing/2014/main" xmlns="" id="{00000000-0008-0000-0500-000073000000}"/>
            </a:ext>
          </a:extLst>
        </xdr:cNvPr>
        <xdr:cNvCxnSpPr/>
      </xdr:nvCxnSpPr>
      <xdr:spPr bwMode="auto">
        <a:xfrm>
          <a:off x="5003800" y="6933750"/>
          <a:ext cx="647700" cy="786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27282</xdr:rowOff>
    </xdr:from>
    <xdr:ext cx="762000" cy="259045"/>
    <xdr:sp macro="" textlink="">
      <xdr:nvSpPr>
        <xdr:cNvPr id="116" name="人口1人当たり決算額の推移平均値テキスト445">
          <a:extLst>
            <a:ext uri="{FF2B5EF4-FFF2-40B4-BE49-F238E27FC236}">
              <a16:creationId xmlns:a16="http://schemas.microsoft.com/office/drawing/2014/main" xmlns="" id="{00000000-0008-0000-0500-000074000000}"/>
            </a:ext>
          </a:extLst>
        </xdr:cNvPr>
        <xdr:cNvSpPr txBox="1"/>
      </xdr:nvSpPr>
      <xdr:spPr>
        <a:xfrm>
          <a:off x="5740400" y="66376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182205</xdr:rowOff>
    </xdr:from>
    <xdr:to>
      <xdr:col>29</xdr:col>
      <xdr:colOff>177800</xdr:colOff>
      <xdr:row>35</xdr:row>
      <xdr:rowOff>283805</xdr:rowOff>
    </xdr:to>
    <xdr:sp macro="" textlink="">
      <xdr:nvSpPr>
        <xdr:cNvPr id="117" name="フローチャート: 判断 116">
          <a:extLst>
            <a:ext uri="{FF2B5EF4-FFF2-40B4-BE49-F238E27FC236}">
              <a16:creationId xmlns:a16="http://schemas.microsoft.com/office/drawing/2014/main" xmlns="" id="{00000000-0008-0000-0500-000075000000}"/>
            </a:ext>
          </a:extLst>
        </xdr:cNvPr>
        <xdr:cNvSpPr/>
      </xdr:nvSpPr>
      <xdr:spPr bwMode="auto">
        <a:xfrm>
          <a:off x="5600700" y="67925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309227</xdr:rowOff>
    </xdr:from>
    <xdr:to>
      <xdr:col>26</xdr:col>
      <xdr:colOff>50800</xdr:colOff>
      <xdr:row>35</xdr:row>
      <xdr:rowOff>323400</xdr:rowOff>
    </xdr:to>
    <xdr:cxnSp macro="">
      <xdr:nvCxnSpPr>
        <xdr:cNvPr id="118" name="直線コネクタ 117">
          <a:extLst>
            <a:ext uri="{FF2B5EF4-FFF2-40B4-BE49-F238E27FC236}">
              <a16:creationId xmlns:a16="http://schemas.microsoft.com/office/drawing/2014/main" xmlns="" id="{00000000-0008-0000-0500-000076000000}"/>
            </a:ext>
          </a:extLst>
        </xdr:cNvPr>
        <xdr:cNvCxnSpPr/>
      </xdr:nvCxnSpPr>
      <xdr:spPr bwMode="auto">
        <a:xfrm>
          <a:off x="4305300" y="6919577"/>
          <a:ext cx="698500" cy="141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156112</xdr:rowOff>
    </xdr:from>
    <xdr:to>
      <xdr:col>26</xdr:col>
      <xdr:colOff>101600</xdr:colOff>
      <xdr:row>35</xdr:row>
      <xdr:rowOff>257712</xdr:rowOff>
    </xdr:to>
    <xdr:sp macro="" textlink="">
      <xdr:nvSpPr>
        <xdr:cNvPr id="119" name="フローチャート: 判断 118">
          <a:extLst>
            <a:ext uri="{FF2B5EF4-FFF2-40B4-BE49-F238E27FC236}">
              <a16:creationId xmlns:a16="http://schemas.microsoft.com/office/drawing/2014/main" xmlns="" id="{00000000-0008-0000-0500-000077000000}"/>
            </a:ext>
          </a:extLst>
        </xdr:cNvPr>
        <xdr:cNvSpPr/>
      </xdr:nvSpPr>
      <xdr:spPr bwMode="auto">
        <a:xfrm>
          <a:off x="4953000" y="67664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267889</xdr:rowOff>
    </xdr:from>
    <xdr:ext cx="736600" cy="259045"/>
    <xdr:sp macro="" textlink="">
      <xdr:nvSpPr>
        <xdr:cNvPr id="120" name="テキスト ボックス 119">
          <a:extLst>
            <a:ext uri="{FF2B5EF4-FFF2-40B4-BE49-F238E27FC236}">
              <a16:creationId xmlns:a16="http://schemas.microsoft.com/office/drawing/2014/main" xmlns="" id="{00000000-0008-0000-0500-000078000000}"/>
            </a:ext>
          </a:extLst>
        </xdr:cNvPr>
        <xdr:cNvSpPr txBox="1"/>
      </xdr:nvSpPr>
      <xdr:spPr>
        <a:xfrm>
          <a:off x="4622800" y="65353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309227</xdr:rowOff>
    </xdr:from>
    <xdr:to>
      <xdr:col>22</xdr:col>
      <xdr:colOff>114300</xdr:colOff>
      <xdr:row>35</xdr:row>
      <xdr:rowOff>314811</xdr:rowOff>
    </xdr:to>
    <xdr:cxnSp macro="">
      <xdr:nvCxnSpPr>
        <xdr:cNvPr id="121" name="直線コネクタ 120">
          <a:extLst>
            <a:ext uri="{FF2B5EF4-FFF2-40B4-BE49-F238E27FC236}">
              <a16:creationId xmlns:a16="http://schemas.microsoft.com/office/drawing/2014/main" xmlns="" id="{00000000-0008-0000-0500-000079000000}"/>
            </a:ext>
          </a:extLst>
        </xdr:cNvPr>
        <xdr:cNvCxnSpPr/>
      </xdr:nvCxnSpPr>
      <xdr:spPr bwMode="auto">
        <a:xfrm flipV="1">
          <a:off x="3606800" y="6919577"/>
          <a:ext cx="698500" cy="55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144519</xdr:rowOff>
    </xdr:from>
    <xdr:to>
      <xdr:col>22</xdr:col>
      <xdr:colOff>165100</xdr:colOff>
      <xdr:row>35</xdr:row>
      <xdr:rowOff>246119</xdr:rowOff>
    </xdr:to>
    <xdr:sp macro="" textlink="">
      <xdr:nvSpPr>
        <xdr:cNvPr id="122" name="フローチャート: 判断 121">
          <a:extLst>
            <a:ext uri="{FF2B5EF4-FFF2-40B4-BE49-F238E27FC236}">
              <a16:creationId xmlns:a16="http://schemas.microsoft.com/office/drawing/2014/main" xmlns="" id="{00000000-0008-0000-0500-00007A000000}"/>
            </a:ext>
          </a:extLst>
        </xdr:cNvPr>
        <xdr:cNvSpPr/>
      </xdr:nvSpPr>
      <xdr:spPr bwMode="auto">
        <a:xfrm>
          <a:off x="4254500" y="67548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256296</xdr:rowOff>
    </xdr:from>
    <xdr:ext cx="762000" cy="259045"/>
    <xdr:sp macro="" textlink="">
      <xdr:nvSpPr>
        <xdr:cNvPr id="123" name="テキスト ボックス 122">
          <a:extLst>
            <a:ext uri="{FF2B5EF4-FFF2-40B4-BE49-F238E27FC236}">
              <a16:creationId xmlns:a16="http://schemas.microsoft.com/office/drawing/2014/main" xmlns="" id="{00000000-0008-0000-0500-00007B000000}"/>
            </a:ext>
          </a:extLst>
        </xdr:cNvPr>
        <xdr:cNvSpPr txBox="1"/>
      </xdr:nvSpPr>
      <xdr:spPr>
        <a:xfrm>
          <a:off x="3924300" y="6523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307822</xdr:rowOff>
    </xdr:from>
    <xdr:to>
      <xdr:col>18</xdr:col>
      <xdr:colOff>177800</xdr:colOff>
      <xdr:row>35</xdr:row>
      <xdr:rowOff>314811</xdr:rowOff>
    </xdr:to>
    <xdr:cxnSp macro="">
      <xdr:nvCxnSpPr>
        <xdr:cNvPr id="124" name="直線コネクタ 123">
          <a:extLst>
            <a:ext uri="{FF2B5EF4-FFF2-40B4-BE49-F238E27FC236}">
              <a16:creationId xmlns:a16="http://schemas.microsoft.com/office/drawing/2014/main" xmlns="" id="{00000000-0008-0000-0500-00007C000000}"/>
            </a:ext>
          </a:extLst>
        </xdr:cNvPr>
        <xdr:cNvCxnSpPr/>
      </xdr:nvCxnSpPr>
      <xdr:spPr bwMode="auto">
        <a:xfrm>
          <a:off x="2908300" y="6918172"/>
          <a:ext cx="698500" cy="69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134917</xdr:rowOff>
    </xdr:from>
    <xdr:to>
      <xdr:col>19</xdr:col>
      <xdr:colOff>38100</xdr:colOff>
      <xdr:row>35</xdr:row>
      <xdr:rowOff>236517</xdr:rowOff>
    </xdr:to>
    <xdr:sp macro="" textlink="">
      <xdr:nvSpPr>
        <xdr:cNvPr id="125" name="フローチャート: 判断 124">
          <a:extLst>
            <a:ext uri="{FF2B5EF4-FFF2-40B4-BE49-F238E27FC236}">
              <a16:creationId xmlns:a16="http://schemas.microsoft.com/office/drawing/2014/main" xmlns="" id="{00000000-0008-0000-0500-00007D000000}"/>
            </a:ext>
          </a:extLst>
        </xdr:cNvPr>
        <xdr:cNvSpPr/>
      </xdr:nvSpPr>
      <xdr:spPr bwMode="auto">
        <a:xfrm>
          <a:off x="3556000" y="67452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246694</xdr:rowOff>
    </xdr:from>
    <xdr:ext cx="762000" cy="259045"/>
    <xdr:sp macro="" textlink="">
      <xdr:nvSpPr>
        <xdr:cNvPr id="126" name="テキスト ボックス 125">
          <a:extLst>
            <a:ext uri="{FF2B5EF4-FFF2-40B4-BE49-F238E27FC236}">
              <a16:creationId xmlns:a16="http://schemas.microsoft.com/office/drawing/2014/main" xmlns="" id="{00000000-0008-0000-0500-00007E000000}"/>
            </a:ext>
          </a:extLst>
        </xdr:cNvPr>
        <xdr:cNvSpPr txBox="1"/>
      </xdr:nvSpPr>
      <xdr:spPr>
        <a:xfrm>
          <a:off x="3225800" y="65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76331</xdr:rowOff>
    </xdr:from>
    <xdr:to>
      <xdr:col>15</xdr:col>
      <xdr:colOff>101600</xdr:colOff>
      <xdr:row>35</xdr:row>
      <xdr:rowOff>177931</xdr:rowOff>
    </xdr:to>
    <xdr:sp macro="" textlink="">
      <xdr:nvSpPr>
        <xdr:cNvPr id="127" name="フローチャート: 判断 126">
          <a:extLst>
            <a:ext uri="{FF2B5EF4-FFF2-40B4-BE49-F238E27FC236}">
              <a16:creationId xmlns:a16="http://schemas.microsoft.com/office/drawing/2014/main" xmlns="" id="{00000000-0008-0000-0500-00007F000000}"/>
            </a:ext>
          </a:extLst>
        </xdr:cNvPr>
        <xdr:cNvSpPr/>
      </xdr:nvSpPr>
      <xdr:spPr bwMode="auto">
        <a:xfrm>
          <a:off x="2857500" y="66866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188108</xdr:rowOff>
    </xdr:from>
    <xdr:ext cx="762000" cy="259045"/>
    <xdr:sp macro="" textlink="">
      <xdr:nvSpPr>
        <xdr:cNvPr id="128" name="テキスト ボックス 127">
          <a:extLst>
            <a:ext uri="{FF2B5EF4-FFF2-40B4-BE49-F238E27FC236}">
              <a16:creationId xmlns:a16="http://schemas.microsoft.com/office/drawing/2014/main" xmlns="" id="{00000000-0008-0000-0500-000080000000}"/>
            </a:ext>
          </a:extLst>
        </xdr:cNvPr>
        <xdr:cNvSpPr txBox="1"/>
      </xdr:nvSpPr>
      <xdr:spPr>
        <a:xfrm>
          <a:off x="2527300" y="6455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xmlns="" id="{00000000-0008-0000-0500-000081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xmlns="" id="{00000000-0008-0000-0500-000082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xmlns="" id="{00000000-0008-0000-0500-000083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xmlns="" id="{00000000-0008-0000-0500-000084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xmlns="" id="{00000000-0008-0000-0500-000085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8338</xdr:rowOff>
    </xdr:from>
    <xdr:to>
      <xdr:col>29</xdr:col>
      <xdr:colOff>177800</xdr:colOff>
      <xdr:row>36</xdr:row>
      <xdr:rowOff>109938</xdr:rowOff>
    </xdr:to>
    <xdr:sp macro="" textlink="">
      <xdr:nvSpPr>
        <xdr:cNvPr id="134" name="楕円 133">
          <a:extLst>
            <a:ext uri="{FF2B5EF4-FFF2-40B4-BE49-F238E27FC236}">
              <a16:creationId xmlns:a16="http://schemas.microsoft.com/office/drawing/2014/main" xmlns="" id="{00000000-0008-0000-0500-000086000000}"/>
            </a:ext>
          </a:extLst>
        </xdr:cNvPr>
        <xdr:cNvSpPr/>
      </xdr:nvSpPr>
      <xdr:spPr bwMode="auto">
        <a:xfrm>
          <a:off x="5600700" y="69615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323315</xdr:rowOff>
    </xdr:from>
    <xdr:ext cx="762000" cy="259045"/>
    <xdr:sp macro="" textlink="">
      <xdr:nvSpPr>
        <xdr:cNvPr id="135" name="人口1人当たり決算額の推移該当値テキスト445">
          <a:extLst>
            <a:ext uri="{FF2B5EF4-FFF2-40B4-BE49-F238E27FC236}">
              <a16:creationId xmlns:a16="http://schemas.microsoft.com/office/drawing/2014/main" xmlns="" id="{00000000-0008-0000-0500-000087000000}"/>
            </a:ext>
          </a:extLst>
        </xdr:cNvPr>
        <xdr:cNvSpPr txBox="1"/>
      </xdr:nvSpPr>
      <xdr:spPr>
        <a:xfrm>
          <a:off x="5740400" y="6933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272600</xdr:rowOff>
    </xdr:from>
    <xdr:to>
      <xdr:col>26</xdr:col>
      <xdr:colOff>101600</xdr:colOff>
      <xdr:row>36</xdr:row>
      <xdr:rowOff>31300</xdr:rowOff>
    </xdr:to>
    <xdr:sp macro="" textlink="">
      <xdr:nvSpPr>
        <xdr:cNvPr id="136" name="楕円 135">
          <a:extLst>
            <a:ext uri="{FF2B5EF4-FFF2-40B4-BE49-F238E27FC236}">
              <a16:creationId xmlns:a16="http://schemas.microsoft.com/office/drawing/2014/main" xmlns="" id="{00000000-0008-0000-0500-000088000000}"/>
            </a:ext>
          </a:extLst>
        </xdr:cNvPr>
        <xdr:cNvSpPr/>
      </xdr:nvSpPr>
      <xdr:spPr bwMode="auto">
        <a:xfrm>
          <a:off x="4953000" y="68829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16077</xdr:rowOff>
    </xdr:from>
    <xdr:ext cx="736600" cy="259045"/>
    <xdr:sp macro="" textlink="">
      <xdr:nvSpPr>
        <xdr:cNvPr id="137" name="テキスト ボックス 136">
          <a:extLst>
            <a:ext uri="{FF2B5EF4-FFF2-40B4-BE49-F238E27FC236}">
              <a16:creationId xmlns:a16="http://schemas.microsoft.com/office/drawing/2014/main" xmlns="" id="{00000000-0008-0000-0500-000089000000}"/>
            </a:ext>
          </a:extLst>
        </xdr:cNvPr>
        <xdr:cNvSpPr txBox="1"/>
      </xdr:nvSpPr>
      <xdr:spPr>
        <a:xfrm>
          <a:off x="4622800" y="6969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258427</xdr:rowOff>
    </xdr:from>
    <xdr:to>
      <xdr:col>22</xdr:col>
      <xdr:colOff>165100</xdr:colOff>
      <xdr:row>36</xdr:row>
      <xdr:rowOff>17127</xdr:rowOff>
    </xdr:to>
    <xdr:sp macro="" textlink="">
      <xdr:nvSpPr>
        <xdr:cNvPr id="138" name="楕円 137">
          <a:extLst>
            <a:ext uri="{FF2B5EF4-FFF2-40B4-BE49-F238E27FC236}">
              <a16:creationId xmlns:a16="http://schemas.microsoft.com/office/drawing/2014/main" xmlns="" id="{00000000-0008-0000-0500-00008A000000}"/>
            </a:ext>
          </a:extLst>
        </xdr:cNvPr>
        <xdr:cNvSpPr/>
      </xdr:nvSpPr>
      <xdr:spPr bwMode="auto">
        <a:xfrm>
          <a:off x="4254500" y="68687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1904</xdr:rowOff>
    </xdr:from>
    <xdr:ext cx="762000" cy="259045"/>
    <xdr:sp macro="" textlink="">
      <xdr:nvSpPr>
        <xdr:cNvPr id="139" name="テキスト ボックス 138">
          <a:extLst>
            <a:ext uri="{FF2B5EF4-FFF2-40B4-BE49-F238E27FC236}">
              <a16:creationId xmlns:a16="http://schemas.microsoft.com/office/drawing/2014/main" xmlns="" id="{00000000-0008-0000-0500-00008B000000}"/>
            </a:ext>
          </a:extLst>
        </xdr:cNvPr>
        <xdr:cNvSpPr txBox="1"/>
      </xdr:nvSpPr>
      <xdr:spPr>
        <a:xfrm>
          <a:off x="3924300" y="6955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264011</xdr:rowOff>
    </xdr:from>
    <xdr:to>
      <xdr:col>19</xdr:col>
      <xdr:colOff>38100</xdr:colOff>
      <xdr:row>36</xdr:row>
      <xdr:rowOff>22711</xdr:rowOff>
    </xdr:to>
    <xdr:sp macro="" textlink="">
      <xdr:nvSpPr>
        <xdr:cNvPr id="140" name="楕円 139">
          <a:extLst>
            <a:ext uri="{FF2B5EF4-FFF2-40B4-BE49-F238E27FC236}">
              <a16:creationId xmlns:a16="http://schemas.microsoft.com/office/drawing/2014/main" xmlns="" id="{00000000-0008-0000-0500-00008C000000}"/>
            </a:ext>
          </a:extLst>
        </xdr:cNvPr>
        <xdr:cNvSpPr/>
      </xdr:nvSpPr>
      <xdr:spPr bwMode="auto">
        <a:xfrm>
          <a:off x="3556000" y="68743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7488</xdr:rowOff>
    </xdr:from>
    <xdr:ext cx="762000" cy="259045"/>
    <xdr:sp macro="" textlink="">
      <xdr:nvSpPr>
        <xdr:cNvPr id="141" name="テキスト ボックス 140">
          <a:extLst>
            <a:ext uri="{FF2B5EF4-FFF2-40B4-BE49-F238E27FC236}">
              <a16:creationId xmlns:a16="http://schemas.microsoft.com/office/drawing/2014/main" xmlns="" id="{00000000-0008-0000-0500-00008D000000}"/>
            </a:ext>
          </a:extLst>
        </xdr:cNvPr>
        <xdr:cNvSpPr txBox="1"/>
      </xdr:nvSpPr>
      <xdr:spPr>
        <a:xfrm>
          <a:off x="3225800" y="6960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257022</xdr:rowOff>
    </xdr:from>
    <xdr:to>
      <xdr:col>15</xdr:col>
      <xdr:colOff>101600</xdr:colOff>
      <xdr:row>36</xdr:row>
      <xdr:rowOff>15722</xdr:rowOff>
    </xdr:to>
    <xdr:sp macro="" textlink="">
      <xdr:nvSpPr>
        <xdr:cNvPr id="142" name="楕円 141">
          <a:extLst>
            <a:ext uri="{FF2B5EF4-FFF2-40B4-BE49-F238E27FC236}">
              <a16:creationId xmlns:a16="http://schemas.microsoft.com/office/drawing/2014/main" xmlns="" id="{00000000-0008-0000-0500-00008E000000}"/>
            </a:ext>
          </a:extLst>
        </xdr:cNvPr>
        <xdr:cNvSpPr/>
      </xdr:nvSpPr>
      <xdr:spPr bwMode="auto">
        <a:xfrm>
          <a:off x="2857500" y="68673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499</xdr:rowOff>
    </xdr:from>
    <xdr:ext cx="762000" cy="259045"/>
    <xdr:sp macro="" textlink="">
      <xdr:nvSpPr>
        <xdr:cNvPr id="143" name="テキスト ボックス 142">
          <a:extLst>
            <a:ext uri="{FF2B5EF4-FFF2-40B4-BE49-F238E27FC236}">
              <a16:creationId xmlns:a16="http://schemas.microsoft.com/office/drawing/2014/main" xmlns="" id="{00000000-0008-0000-0500-00008F000000}"/>
            </a:ext>
          </a:extLst>
        </xdr:cNvPr>
        <xdr:cNvSpPr txBox="1"/>
      </xdr:nvSpPr>
      <xdr:spPr>
        <a:xfrm>
          <a:off x="2527300" y="6953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xmlns=""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xmlns=""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xmlns=""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xmlns=""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岐阜県美濃加茂市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xmlns=""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xmlns=""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xmlns=""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xmlns=""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xmlns=""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xmlns=""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56,987
52,041
74.81
22,255,261
20,749,511
1,360,540
11,690,642
13,596,003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xmlns=""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xmlns=""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xmlns=""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xmlns=""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xmlns=""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xmlns=""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xmlns=""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xmlns=""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xmlns=""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xmlns=""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xmlns=""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xmlns=""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xmlns=""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xmlns=""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xmlns=""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xmlns=""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xmlns=""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xmlns=""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xmlns=""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xmlns=""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xmlns=""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xmlns=""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xmlns=""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xmlns=""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xmlns=""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xmlns=""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xmlns=""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xmlns=""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xmlns=""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xmlns=""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xmlns=""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xmlns="" id="{00000000-0008-0000-06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a:extLst>
            <a:ext uri="{FF2B5EF4-FFF2-40B4-BE49-F238E27FC236}">
              <a16:creationId xmlns:a16="http://schemas.microsoft.com/office/drawing/2014/main" xmlns="" id="{00000000-0008-0000-0600-00002C000000}"/>
            </a:ext>
          </a:extLst>
        </xdr:cNvPr>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xmlns="" id="{00000000-0008-0000-06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54627</xdr:rowOff>
    </xdr:from>
    <xdr:ext cx="531299" cy="259045"/>
    <xdr:sp macro="" textlink="">
      <xdr:nvSpPr>
        <xdr:cNvPr id="46" name="テキスト ボックス 45">
          <a:extLst>
            <a:ext uri="{FF2B5EF4-FFF2-40B4-BE49-F238E27FC236}">
              <a16:creationId xmlns:a16="http://schemas.microsoft.com/office/drawing/2014/main" xmlns="" id="{00000000-0008-0000-0600-00002E000000}"/>
            </a:ext>
          </a:extLst>
        </xdr:cNvPr>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xmlns="" id="{00000000-0008-0000-06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111777</xdr:rowOff>
    </xdr:from>
    <xdr:ext cx="531299" cy="259045"/>
    <xdr:sp macro="" textlink="">
      <xdr:nvSpPr>
        <xdr:cNvPr id="48" name="テキスト ボックス 47">
          <a:extLst>
            <a:ext uri="{FF2B5EF4-FFF2-40B4-BE49-F238E27FC236}">
              <a16:creationId xmlns:a16="http://schemas.microsoft.com/office/drawing/2014/main" xmlns="" id="{00000000-0008-0000-0600-000030000000}"/>
            </a:ext>
          </a:extLst>
        </xdr:cNvPr>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xmlns="" id="{00000000-0008-0000-06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a:extLst>
            <a:ext uri="{FF2B5EF4-FFF2-40B4-BE49-F238E27FC236}">
              <a16:creationId xmlns:a16="http://schemas.microsoft.com/office/drawing/2014/main" xmlns="" id="{00000000-0008-0000-0600-000032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xmlns="" id="{00000000-0008-0000-06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a:extLst>
            <a:ext uri="{FF2B5EF4-FFF2-40B4-BE49-F238E27FC236}">
              <a16:creationId xmlns:a16="http://schemas.microsoft.com/office/drawing/2014/main" xmlns="" id="{00000000-0008-0000-0600-000034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a:extLst>
            <a:ext uri="{FF2B5EF4-FFF2-40B4-BE49-F238E27FC236}">
              <a16:creationId xmlns:a16="http://schemas.microsoft.com/office/drawing/2014/main" xmlns="" id="{00000000-0008-0000-06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104816</xdr:rowOff>
    </xdr:from>
    <xdr:to>
      <xdr:col>24</xdr:col>
      <xdr:colOff>62865</xdr:colOff>
      <xdr:row>38</xdr:row>
      <xdr:rowOff>170676</xdr:rowOff>
    </xdr:to>
    <xdr:cxnSp macro="">
      <xdr:nvCxnSpPr>
        <xdr:cNvPr id="54" name="直線コネクタ 53">
          <a:extLst>
            <a:ext uri="{FF2B5EF4-FFF2-40B4-BE49-F238E27FC236}">
              <a16:creationId xmlns:a16="http://schemas.microsoft.com/office/drawing/2014/main" xmlns="" id="{00000000-0008-0000-0600-000036000000}"/>
            </a:ext>
          </a:extLst>
        </xdr:cNvPr>
        <xdr:cNvCxnSpPr/>
      </xdr:nvCxnSpPr>
      <xdr:spPr>
        <a:xfrm flipV="1">
          <a:off x="4633595" y="5248316"/>
          <a:ext cx="1270" cy="1437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3053</xdr:rowOff>
    </xdr:from>
    <xdr:ext cx="534377" cy="259045"/>
    <xdr:sp macro="" textlink="">
      <xdr:nvSpPr>
        <xdr:cNvPr id="55" name="人件費最小値テキスト">
          <a:extLst>
            <a:ext uri="{FF2B5EF4-FFF2-40B4-BE49-F238E27FC236}">
              <a16:creationId xmlns:a16="http://schemas.microsoft.com/office/drawing/2014/main" xmlns="" id="{00000000-0008-0000-0600-000037000000}"/>
            </a:ext>
          </a:extLst>
        </xdr:cNvPr>
        <xdr:cNvSpPr txBox="1"/>
      </xdr:nvSpPr>
      <xdr:spPr>
        <a:xfrm>
          <a:off x="4686300" y="6689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170676</xdr:rowOff>
    </xdr:from>
    <xdr:to>
      <xdr:col>24</xdr:col>
      <xdr:colOff>152400</xdr:colOff>
      <xdr:row>38</xdr:row>
      <xdr:rowOff>170676</xdr:rowOff>
    </xdr:to>
    <xdr:cxnSp macro="">
      <xdr:nvCxnSpPr>
        <xdr:cNvPr id="56" name="直線コネクタ 55">
          <a:extLst>
            <a:ext uri="{FF2B5EF4-FFF2-40B4-BE49-F238E27FC236}">
              <a16:creationId xmlns:a16="http://schemas.microsoft.com/office/drawing/2014/main" xmlns="" id="{00000000-0008-0000-0600-000038000000}"/>
            </a:ext>
          </a:extLst>
        </xdr:cNvPr>
        <xdr:cNvCxnSpPr/>
      </xdr:nvCxnSpPr>
      <xdr:spPr>
        <a:xfrm>
          <a:off x="4546600" y="6685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51493</xdr:rowOff>
    </xdr:from>
    <xdr:ext cx="599010" cy="259045"/>
    <xdr:sp macro="" textlink="">
      <xdr:nvSpPr>
        <xdr:cNvPr id="57" name="人件費最大値テキスト">
          <a:extLst>
            <a:ext uri="{FF2B5EF4-FFF2-40B4-BE49-F238E27FC236}">
              <a16:creationId xmlns:a16="http://schemas.microsoft.com/office/drawing/2014/main" xmlns="" id="{00000000-0008-0000-0600-000039000000}"/>
            </a:ext>
          </a:extLst>
        </xdr:cNvPr>
        <xdr:cNvSpPr txBox="1"/>
      </xdr:nvSpPr>
      <xdr:spPr>
        <a:xfrm>
          <a:off x="4686300" y="5023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104816</xdr:rowOff>
    </xdr:from>
    <xdr:to>
      <xdr:col>24</xdr:col>
      <xdr:colOff>152400</xdr:colOff>
      <xdr:row>30</xdr:row>
      <xdr:rowOff>104816</xdr:rowOff>
    </xdr:to>
    <xdr:cxnSp macro="">
      <xdr:nvCxnSpPr>
        <xdr:cNvPr id="58" name="直線コネクタ 57">
          <a:extLst>
            <a:ext uri="{FF2B5EF4-FFF2-40B4-BE49-F238E27FC236}">
              <a16:creationId xmlns:a16="http://schemas.microsoft.com/office/drawing/2014/main" xmlns="" id="{00000000-0008-0000-0600-00003A000000}"/>
            </a:ext>
          </a:extLst>
        </xdr:cNvPr>
        <xdr:cNvCxnSpPr/>
      </xdr:nvCxnSpPr>
      <xdr:spPr>
        <a:xfrm>
          <a:off x="4546600" y="5248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43345</xdr:rowOff>
    </xdr:from>
    <xdr:to>
      <xdr:col>24</xdr:col>
      <xdr:colOff>63500</xdr:colOff>
      <xdr:row>38</xdr:row>
      <xdr:rowOff>67302</xdr:rowOff>
    </xdr:to>
    <xdr:cxnSp macro="">
      <xdr:nvCxnSpPr>
        <xdr:cNvPr id="59" name="直線コネクタ 58">
          <a:extLst>
            <a:ext uri="{FF2B5EF4-FFF2-40B4-BE49-F238E27FC236}">
              <a16:creationId xmlns:a16="http://schemas.microsoft.com/office/drawing/2014/main" xmlns="" id="{00000000-0008-0000-0600-00003B000000}"/>
            </a:ext>
          </a:extLst>
        </xdr:cNvPr>
        <xdr:cNvCxnSpPr/>
      </xdr:nvCxnSpPr>
      <xdr:spPr>
        <a:xfrm flipV="1">
          <a:off x="3797300" y="6558445"/>
          <a:ext cx="838200" cy="23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108417</xdr:rowOff>
    </xdr:from>
    <xdr:ext cx="534377" cy="259045"/>
    <xdr:sp macro="" textlink="">
      <xdr:nvSpPr>
        <xdr:cNvPr id="60" name="人件費平均値テキスト">
          <a:extLst>
            <a:ext uri="{FF2B5EF4-FFF2-40B4-BE49-F238E27FC236}">
              <a16:creationId xmlns:a16="http://schemas.microsoft.com/office/drawing/2014/main" xmlns="" id="{00000000-0008-0000-0600-00003C000000}"/>
            </a:ext>
          </a:extLst>
        </xdr:cNvPr>
        <xdr:cNvSpPr txBox="1"/>
      </xdr:nvSpPr>
      <xdr:spPr>
        <a:xfrm>
          <a:off x="4686300" y="59377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85540</xdr:rowOff>
    </xdr:from>
    <xdr:to>
      <xdr:col>24</xdr:col>
      <xdr:colOff>114300</xdr:colOff>
      <xdr:row>36</xdr:row>
      <xdr:rowOff>15690</xdr:rowOff>
    </xdr:to>
    <xdr:sp macro="" textlink="">
      <xdr:nvSpPr>
        <xdr:cNvPr id="61" name="フローチャート: 判断 60">
          <a:extLst>
            <a:ext uri="{FF2B5EF4-FFF2-40B4-BE49-F238E27FC236}">
              <a16:creationId xmlns:a16="http://schemas.microsoft.com/office/drawing/2014/main" xmlns="" id="{00000000-0008-0000-0600-00003D000000}"/>
            </a:ext>
          </a:extLst>
        </xdr:cNvPr>
        <xdr:cNvSpPr/>
      </xdr:nvSpPr>
      <xdr:spPr>
        <a:xfrm>
          <a:off x="4584700" y="6086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67302</xdr:rowOff>
    </xdr:from>
    <xdr:to>
      <xdr:col>19</xdr:col>
      <xdr:colOff>177800</xdr:colOff>
      <xdr:row>38</xdr:row>
      <xdr:rowOff>73452</xdr:rowOff>
    </xdr:to>
    <xdr:cxnSp macro="">
      <xdr:nvCxnSpPr>
        <xdr:cNvPr id="62" name="直線コネクタ 61">
          <a:extLst>
            <a:ext uri="{FF2B5EF4-FFF2-40B4-BE49-F238E27FC236}">
              <a16:creationId xmlns:a16="http://schemas.microsoft.com/office/drawing/2014/main" xmlns="" id="{00000000-0008-0000-0600-00003E000000}"/>
            </a:ext>
          </a:extLst>
        </xdr:cNvPr>
        <xdr:cNvCxnSpPr/>
      </xdr:nvCxnSpPr>
      <xdr:spPr>
        <a:xfrm flipV="1">
          <a:off x="2908300" y="6582402"/>
          <a:ext cx="889000" cy="6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103850</xdr:rowOff>
    </xdr:from>
    <xdr:to>
      <xdr:col>20</xdr:col>
      <xdr:colOff>38100</xdr:colOff>
      <xdr:row>36</xdr:row>
      <xdr:rowOff>34000</xdr:rowOff>
    </xdr:to>
    <xdr:sp macro="" textlink="">
      <xdr:nvSpPr>
        <xdr:cNvPr id="63" name="フローチャート: 判断 62">
          <a:extLst>
            <a:ext uri="{FF2B5EF4-FFF2-40B4-BE49-F238E27FC236}">
              <a16:creationId xmlns:a16="http://schemas.microsoft.com/office/drawing/2014/main" xmlns="" id="{00000000-0008-0000-0600-00003F000000}"/>
            </a:ext>
          </a:extLst>
        </xdr:cNvPr>
        <xdr:cNvSpPr/>
      </xdr:nvSpPr>
      <xdr:spPr>
        <a:xfrm>
          <a:off x="3746500" y="610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50527</xdr:rowOff>
    </xdr:from>
    <xdr:ext cx="534377" cy="259045"/>
    <xdr:sp macro="" textlink="">
      <xdr:nvSpPr>
        <xdr:cNvPr id="64" name="テキスト ボックス 63">
          <a:extLst>
            <a:ext uri="{FF2B5EF4-FFF2-40B4-BE49-F238E27FC236}">
              <a16:creationId xmlns:a16="http://schemas.microsoft.com/office/drawing/2014/main" xmlns="" id="{00000000-0008-0000-0600-000040000000}"/>
            </a:ext>
          </a:extLst>
        </xdr:cNvPr>
        <xdr:cNvSpPr txBox="1"/>
      </xdr:nvSpPr>
      <xdr:spPr>
        <a:xfrm>
          <a:off x="3530111" y="5879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61313</xdr:rowOff>
    </xdr:from>
    <xdr:to>
      <xdr:col>15</xdr:col>
      <xdr:colOff>50800</xdr:colOff>
      <xdr:row>38</xdr:row>
      <xdr:rowOff>73452</xdr:rowOff>
    </xdr:to>
    <xdr:cxnSp macro="">
      <xdr:nvCxnSpPr>
        <xdr:cNvPr id="65" name="直線コネクタ 64">
          <a:extLst>
            <a:ext uri="{FF2B5EF4-FFF2-40B4-BE49-F238E27FC236}">
              <a16:creationId xmlns:a16="http://schemas.microsoft.com/office/drawing/2014/main" xmlns="" id="{00000000-0008-0000-0600-000041000000}"/>
            </a:ext>
          </a:extLst>
        </xdr:cNvPr>
        <xdr:cNvCxnSpPr/>
      </xdr:nvCxnSpPr>
      <xdr:spPr>
        <a:xfrm>
          <a:off x="2019300" y="6576413"/>
          <a:ext cx="889000" cy="12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99164</xdr:rowOff>
    </xdr:from>
    <xdr:to>
      <xdr:col>15</xdr:col>
      <xdr:colOff>101600</xdr:colOff>
      <xdr:row>36</xdr:row>
      <xdr:rowOff>29314</xdr:rowOff>
    </xdr:to>
    <xdr:sp macro="" textlink="">
      <xdr:nvSpPr>
        <xdr:cNvPr id="66" name="フローチャート: 判断 65">
          <a:extLst>
            <a:ext uri="{FF2B5EF4-FFF2-40B4-BE49-F238E27FC236}">
              <a16:creationId xmlns:a16="http://schemas.microsoft.com/office/drawing/2014/main" xmlns="" id="{00000000-0008-0000-0600-000042000000}"/>
            </a:ext>
          </a:extLst>
        </xdr:cNvPr>
        <xdr:cNvSpPr/>
      </xdr:nvSpPr>
      <xdr:spPr>
        <a:xfrm>
          <a:off x="2857500" y="6099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45841</xdr:rowOff>
    </xdr:from>
    <xdr:ext cx="534377" cy="259045"/>
    <xdr:sp macro="" textlink="">
      <xdr:nvSpPr>
        <xdr:cNvPr id="67" name="テキスト ボックス 66">
          <a:extLst>
            <a:ext uri="{FF2B5EF4-FFF2-40B4-BE49-F238E27FC236}">
              <a16:creationId xmlns:a16="http://schemas.microsoft.com/office/drawing/2014/main" xmlns="" id="{00000000-0008-0000-0600-000043000000}"/>
            </a:ext>
          </a:extLst>
        </xdr:cNvPr>
        <xdr:cNvSpPr txBox="1"/>
      </xdr:nvSpPr>
      <xdr:spPr>
        <a:xfrm>
          <a:off x="2641111" y="5875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61313</xdr:rowOff>
    </xdr:from>
    <xdr:to>
      <xdr:col>10</xdr:col>
      <xdr:colOff>114300</xdr:colOff>
      <xdr:row>38</xdr:row>
      <xdr:rowOff>70823</xdr:rowOff>
    </xdr:to>
    <xdr:cxnSp macro="">
      <xdr:nvCxnSpPr>
        <xdr:cNvPr id="68" name="直線コネクタ 67">
          <a:extLst>
            <a:ext uri="{FF2B5EF4-FFF2-40B4-BE49-F238E27FC236}">
              <a16:creationId xmlns:a16="http://schemas.microsoft.com/office/drawing/2014/main" xmlns="" id="{00000000-0008-0000-0600-000044000000}"/>
            </a:ext>
          </a:extLst>
        </xdr:cNvPr>
        <xdr:cNvCxnSpPr/>
      </xdr:nvCxnSpPr>
      <xdr:spPr>
        <a:xfrm flipV="1">
          <a:off x="1130300" y="6576413"/>
          <a:ext cx="889000" cy="9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90820</xdr:rowOff>
    </xdr:from>
    <xdr:to>
      <xdr:col>10</xdr:col>
      <xdr:colOff>165100</xdr:colOff>
      <xdr:row>36</xdr:row>
      <xdr:rowOff>20970</xdr:rowOff>
    </xdr:to>
    <xdr:sp macro="" textlink="">
      <xdr:nvSpPr>
        <xdr:cNvPr id="69" name="フローチャート: 判断 68">
          <a:extLst>
            <a:ext uri="{FF2B5EF4-FFF2-40B4-BE49-F238E27FC236}">
              <a16:creationId xmlns:a16="http://schemas.microsoft.com/office/drawing/2014/main" xmlns="" id="{00000000-0008-0000-0600-000045000000}"/>
            </a:ext>
          </a:extLst>
        </xdr:cNvPr>
        <xdr:cNvSpPr/>
      </xdr:nvSpPr>
      <xdr:spPr>
        <a:xfrm>
          <a:off x="1968500" y="6091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37497</xdr:rowOff>
    </xdr:from>
    <xdr:ext cx="534377" cy="259045"/>
    <xdr:sp macro="" textlink="">
      <xdr:nvSpPr>
        <xdr:cNvPr id="70" name="テキスト ボックス 69">
          <a:extLst>
            <a:ext uri="{FF2B5EF4-FFF2-40B4-BE49-F238E27FC236}">
              <a16:creationId xmlns:a16="http://schemas.microsoft.com/office/drawing/2014/main" xmlns="" id="{00000000-0008-0000-0600-000046000000}"/>
            </a:ext>
          </a:extLst>
        </xdr:cNvPr>
        <xdr:cNvSpPr txBox="1"/>
      </xdr:nvSpPr>
      <xdr:spPr>
        <a:xfrm>
          <a:off x="1752111" y="5866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5050</xdr:rowOff>
    </xdr:from>
    <xdr:to>
      <xdr:col>6</xdr:col>
      <xdr:colOff>38100</xdr:colOff>
      <xdr:row>35</xdr:row>
      <xdr:rowOff>106650</xdr:rowOff>
    </xdr:to>
    <xdr:sp macro="" textlink="">
      <xdr:nvSpPr>
        <xdr:cNvPr id="71" name="フローチャート: 判断 70">
          <a:extLst>
            <a:ext uri="{FF2B5EF4-FFF2-40B4-BE49-F238E27FC236}">
              <a16:creationId xmlns:a16="http://schemas.microsoft.com/office/drawing/2014/main" xmlns="" id="{00000000-0008-0000-0600-000047000000}"/>
            </a:ext>
          </a:extLst>
        </xdr:cNvPr>
        <xdr:cNvSpPr/>
      </xdr:nvSpPr>
      <xdr:spPr>
        <a:xfrm>
          <a:off x="1079500" y="600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123177</xdr:rowOff>
    </xdr:from>
    <xdr:ext cx="534377" cy="259045"/>
    <xdr:sp macro="" textlink="">
      <xdr:nvSpPr>
        <xdr:cNvPr id="72" name="テキスト ボックス 71">
          <a:extLst>
            <a:ext uri="{FF2B5EF4-FFF2-40B4-BE49-F238E27FC236}">
              <a16:creationId xmlns:a16="http://schemas.microsoft.com/office/drawing/2014/main" xmlns="" id="{00000000-0008-0000-0600-000048000000}"/>
            </a:ext>
          </a:extLst>
        </xdr:cNvPr>
        <xdr:cNvSpPr txBox="1"/>
      </xdr:nvSpPr>
      <xdr:spPr>
        <a:xfrm>
          <a:off x="863111" y="5781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xmlns="" id="{00000000-0008-0000-06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xmlns="" id="{00000000-0008-0000-06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xmlns="" id="{00000000-0008-0000-06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xmlns="" id="{00000000-0008-0000-06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xmlns="" id="{00000000-0008-0000-06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163995</xdr:rowOff>
    </xdr:from>
    <xdr:to>
      <xdr:col>24</xdr:col>
      <xdr:colOff>114300</xdr:colOff>
      <xdr:row>38</xdr:row>
      <xdr:rowOff>94145</xdr:rowOff>
    </xdr:to>
    <xdr:sp macro="" textlink="">
      <xdr:nvSpPr>
        <xdr:cNvPr id="78" name="楕円 77">
          <a:extLst>
            <a:ext uri="{FF2B5EF4-FFF2-40B4-BE49-F238E27FC236}">
              <a16:creationId xmlns:a16="http://schemas.microsoft.com/office/drawing/2014/main" xmlns="" id="{00000000-0008-0000-0600-00004E000000}"/>
            </a:ext>
          </a:extLst>
        </xdr:cNvPr>
        <xdr:cNvSpPr/>
      </xdr:nvSpPr>
      <xdr:spPr>
        <a:xfrm>
          <a:off x="4584700" y="6507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142422</xdr:rowOff>
    </xdr:from>
    <xdr:ext cx="534377" cy="259045"/>
    <xdr:sp macro="" textlink="">
      <xdr:nvSpPr>
        <xdr:cNvPr id="79" name="人件費該当値テキスト">
          <a:extLst>
            <a:ext uri="{FF2B5EF4-FFF2-40B4-BE49-F238E27FC236}">
              <a16:creationId xmlns:a16="http://schemas.microsoft.com/office/drawing/2014/main" xmlns="" id="{00000000-0008-0000-0600-00004F000000}"/>
            </a:ext>
          </a:extLst>
        </xdr:cNvPr>
        <xdr:cNvSpPr txBox="1"/>
      </xdr:nvSpPr>
      <xdr:spPr>
        <a:xfrm>
          <a:off x="4686300" y="6486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16502</xdr:rowOff>
    </xdr:from>
    <xdr:to>
      <xdr:col>20</xdr:col>
      <xdr:colOff>38100</xdr:colOff>
      <xdr:row>38</xdr:row>
      <xdr:rowOff>118102</xdr:rowOff>
    </xdr:to>
    <xdr:sp macro="" textlink="">
      <xdr:nvSpPr>
        <xdr:cNvPr id="80" name="楕円 79">
          <a:extLst>
            <a:ext uri="{FF2B5EF4-FFF2-40B4-BE49-F238E27FC236}">
              <a16:creationId xmlns:a16="http://schemas.microsoft.com/office/drawing/2014/main" xmlns="" id="{00000000-0008-0000-0600-000050000000}"/>
            </a:ext>
          </a:extLst>
        </xdr:cNvPr>
        <xdr:cNvSpPr/>
      </xdr:nvSpPr>
      <xdr:spPr>
        <a:xfrm>
          <a:off x="3746500" y="6531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109229</xdr:rowOff>
    </xdr:from>
    <xdr:ext cx="534377" cy="259045"/>
    <xdr:sp macro="" textlink="">
      <xdr:nvSpPr>
        <xdr:cNvPr id="81" name="テキスト ボックス 80">
          <a:extLst>
            <a:ext uri="{FF2B5EF4-FFF2-40B4-BE49-F238E27FC236}">
              <a16:creationId xmlns:a16="http://schemas.microsoft.com/office/drawing/2014/main" xmlns="" id="{00000000-0008-0000-0600-000051000000}"/>
            </a:ext>
          </a:extLst>
        </xdr:cNvPr>
        <xdr:cNvSpPr txBox="1"/>
      </xdr:nvSpPr>
      <xdr:spPr>
        <a:xfrm>
          <a:off x="3530111" y="6624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22652</xdr:rowOff>
    </xdr:from>
    <xdr:to>
      <xdr:col>15</xdr:col>
      <xdr:colOff>101600</xdr:colOff>
      <xdr:row>38</xdr:row>
      <xdr:rowOff>124252</xdr:rowOff>
    </xdr:to>
    <xdr:sp macro="" textlink="">
      <xdr:nvSpPr>
        <xdr:cNvPr id="82" name="楕円 81">
          <a:extLst>
            <a:ext uri="{FF2B5EF4-FFF2-40B4-BE49-F238E27FC236}">
              <a16:creationId xmlns:a16="http://schemas.microsoft.com/office/drawing/2014/main" xmlns="" id="{00000000-0008-0000-0600-000052000000}"/>
            </a:ext>
          </a:extLst>
        </xdr:cNvPr>
        <xdr:cNvSpPr/>
      </xdr:nvSpPr>
      <xdr:spPr>
        <a:xfrm>
          <a:off x="2857500" y="6537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115379</xdr:rowOff>
    </xdr:from>
    <xdr:ext cx="534377" cy="259045"/>
    <xdr:sp macro="" textlink="">
      <xdr:nvSpPr>
        <xdr:cNvPr id="83" name="テキスト ボックス 82">
          <a:extLst>
            <a:ext uri="{FF2B5EF4-FFF2-40B4-BE49-F238E27FC236}">
              <a16:creationId xmlns:a16="http://schemas.microsoft.com/office/drawing/2014/main" xmlns="" id="{00000000-0008-0000-0600-000053000000}"/>
            </a:ext>
          </a:extLst>
        </xdr:cNvPr>
        <xdr:cNvSpPr txBox="1"/>
      </xdr:nvSpPr>
      <xdr:spPr>
        <a:xfrm>
          <a:off x="2641111" y="6630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10513</xdr:rowOff>
    </xdr:from>
    <xdr:to>
      <xdr:col>10</xdr:col>
      <xdr:colOff>165100</xdr:colOff>
      <xdr:row>38</xdr:row>
      <xdr:rowOff>112113</xdr:rowOff>
    </xdr:to>
    <xdr:sp macro="" textlink="">
      <xdr:nvSpPr>
        <xdr:cNvPr id="84" name="楕円 83">
          <a:extLst>
            <a:ext uri="{FF2B5EF4-FFF2-40B4-BE49-F238E27FC236}">
              <a16:creationId xmlns:a16="http://schemas.microsoft.com/office/drawing/2014/main" xmlns="" id="{00000000-0008-0000-0600-000054000000}"/>
            </a:ext>
          </a:extLst>
        </xdr:cNvPr>
        <xdr:cNvSpPr/>
      </xdr:nvSpPr>
      <xdr:spPr>
        <a:xfrm>
          <a:off x="1968500" y="6525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103240</xdr:rowOff>
    </xdr:from>
    <xdr:ext cx="534377" cy="259045"/>
    <xdr:sp macro="" textlink="">
      <xdr:nvSpPr>
        <xdr:cNvPr id="85" name="テキスト ボックス 84">
          <a:extLst>
            <a:ext uri="{FF2B5EF4-FFF2-40B4-BE49-F238E27FC236}">
              <a16:creationId xmlns:a16="http://schemas.microsoft.com/office/drawing/2014/main" xmlns="" id="{00000000-0008-0000-0600-000055000000}"/>
            </a:ext>
          </a:extLst>
        </xdr:cNvPr>
        <xdr:cNvSpPr txBox="1"/>
      </xdr:nvSpPr>
      <xdr:spPr>
        <a:xfrm>
          <a:off x="1752111" y="6618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20023</xdr:rowOff>
    </xdr:from>
    <xdr:to>
      <xdr:col>6</xdr:col>
      <xdr:colOff>38100</xdr:colOff>
      <xdr:row>38</xdr:row>
      <xdr:rowOff>121623</xdr:rowOff>
    </xdr:to>
    <xdr:sp macro="" textlink="">
      <xdr:nvSpPr>
        <xdr:cNvPr id="86" name="楕円 85">
          <a:extLst>
            <a:ext uri="{FF2B5EF4-FFF2-40B4-BE49-F238E27FC236}">
              <a16:creationId xmlns:a16="http://schemas.microsoft.com/office/drawing/2014/main" xmlns="" id="{00000000-0008-0000-0600-000056000000}"/>
            </a:ext>
          </a:extLst>
        </xdr:cNvPr>
        <xdr:cNvSpPr/>
      </xdr:nvSpPr>
      <xdr:spPr>
        <a:xfrm>
          <a:off x="1079500" y="6535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112750</xdr:rowOff>
    </xdr:from>
    <xdr:ext cx="534377" cy="259045"/>
    <xdr:sp macro="" textlink="">
      <xdr:nvSpPr>
        <xdr:cNvPr id="87" name="テキスト ボックス 86">
          <a:extLst>
            <a:ext uri="{FF2B5EF4-FFF2-40B4-BE49-F238E27FC236}">
              <a16:creationId xmlns:a16="http://schemas.microsoft.com/office/drawing/2014/main" xmlns="" id="{00000000-0008-0000-0600-000057000000}"/>
            </a:ext>
          </a:extLst>
        </xdr:cNvPr>
        <xdr:cNvSpPr txBox="1"/>
      </xdr:nvSpPr>
      <xdr:spPr>
        <a:xfrm>
          <a:off x="863111" y="6627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xmlns="" id="{00000000-0008-0000-06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xmlns="" id="{00000000-0008-0000-06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xmlns="" id="{00000000-0008-0000-06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xmlns="" id="{00000000-0008-0000-06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xmlns="" id="{00000000-0008-0000-06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xmlns="" id="{00000000-0008-0000-06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xmlns="" id="{00000000-0008-0000-06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xmlns="" id="{00000000-0008-0000-06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xmlns="" id="{00000000-0008-0000-06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xmlns="" id="{00000000-0008-0000-06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a:extLst>
            <a:ext uri="{FF2B5EF4-FFF2-40B4-BE49-F238E27FC236}">
              <a16:creationId xmlns:a16="http://schemas.microsoft.com/office/drawing/2014/main" xmlns="" id="{00000000-0008-0000-0600-000062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9" name="直線コネクタ 98">
          <a:extLst>
            <a:ext uri="{FF2B5EF4-FFF2-40B4-BE49-F238E27FC236}">
              <a16:creationId xmlns:a16="http://schemas.microsoft.com/office/drawing/2014/main" xmlns="" id="{00000000-0008-0000-0600-000063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0" name="テキスト ボックス 99">
          <a:extLst>
            <a:ext uri="{FF2B5EF4-FFF2-40B4-BE49-F238E27FC236}">
              <a16:creationId xmlns:a16="http://schemas.microsoft.com/office/drawing/2014/main" xmlns="" id="{00000000-0008-0000-0600-000064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a:extLst>
            <a:ext uri="{FF2B5EF4-FFF2-40B4-BE49-F238E27FC236}">
              <a16:creationId xmlns:a16="http://schemas.microsoft.com/office/drawing/2014/main" xmlns="" id="{00000000-0008-0000-0600-000065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2" name="テキスト ボックス 101">
          <a:extLst>
            <a:ext uri="{FF2B5EF4-FFF2-40B4-BE49-F238E27FC236}">
              <a16:creationId xmlns:a16="http://schemas.microsoft.com/office/drawing/2014/main" xmlns="" id="{00000000-0008-0000-0600-000066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a:extLst>
            <a:ext uri="{FF2B5EF4-FFF2-40B4-BE49-F238E27FC236}">
              <a16:creationId xmlns:a16="http://schemas.microsoft.com/office/drawing/2014/main" xmlns="" id="{00000000-0008-0000-0600-000067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4" name="テキスト ボックス 103">
          <a:extLst>
            <a:ext uri="{FF2B5EF4-FFF2-40B4-BE49-F238E27FC236}">
              <a16:creationId xmlns:a16="http://schemas.microsoft.com/office/drawing/2014/main" xmlns="" id="{00000000-0008-0000-0600-000068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a:extLst>
            <a:ext uri="{FF2B5EF4-FFF2-40B4-BE49-F238E27FC236}">
              <a16:creationId xmlns:a16="http://schemas.microsoft.com/office/drawing/2014/main" xmlns="" id="{00000000-0008-0000-0600-000069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6" name="テキスト ボックス 105">
          <a:extLst>
            <a:ext uri="{FF2B5EF4-FFF2-40B4-BE49-F238E27FC236}">
              <a16:creationId xmlns:a16="http://schemas.microsoft.com/office/drawing/2014/main" xmlns="" id="{00000000-0008-0000-0600-00006A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a:extLst>
            <a:ext uri="{FF2B5EF4-FFF2-40B4-BE49-F238E27FC236}">
              <a16:creationId xmlns:a16="http://schemas.microsoft.com/office/drawing/2014/main" xmlns="" id="{00000000-0008-0000-0600-00006B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8" name="テキスト ボックス 107">
          <a:extLst>
            <a:ext uri="{FF2B5EF4-FFF2-40B4-BE49-F238E27FC236}">
              <a16:creationId xmlns:a16="http://schemas.microsoft.com/office/drawing/2014/main" xmlns="" id="{00000000-0008-0000-0600-00006C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xmlns="" id="{00000000-0008-0000-06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a:extLst>
            <a:ext uri="{FF2B5EF4-FFF2-40B4-BE49-F238E27FC236}">
              <a16:creationId xmlns:a16="http://schemas.microsoft.com/office/drawing/2014/main" xmlns="" id="{00000000-0008-0000-0600-00006E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xmlns="" id="{00000000-0008-0000-06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131610</xdr:rowOff>
    </xdr:from>
    <xdr:to>
      <xdr:col>24</xdr:col>
      <xdr:colOff>62865</xdr:colOff>
      <xdr:row>58</xdr:row>
      <xdr:rowOff>143790</xdr:rowOff>
    </xdr:to>
    <xdr:cxnSp macro="">
      <xdr:nvCxnSpPr>
        <xdr:cNvPr id="112" name="直線コネクタ 111">
          <a:extLst>
            <a:ext uri="{FF2B5EF4-FFF2-40B4-BE49-F238E27FC236}">
              <a16:creationId xmlns:a16="http://schemas.microsoft.com/office/drawing/2014/main" xmlns="" id="{00000000-0008-0000-0600-000070000000}"/>
            </a:ext>
          </a:extLst>
        </xdr:cNvPr>
        <xdr:cNvCxnSpPr/>
      </xdr:nvCxnSpPr>
      <xdr:spPr>
        <a:xfrm flipV="1">
          <a:off x="4633595" y="8532660"/>
          <a:ext cx="1270" cy="1555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147617</xdr:rowOff>
    </xdr:from>
    <xdr:ext cx="534377" cy="259045"/>
    <xdr:sp macro="" textlink="">
      <xdr:nvSpPr>
        <xdr:cNvPr id="113" name="物件費最小値テキスト">
          <a:extLst>
            <a:ext uri="{FF2B5EF4-FFF2-40B4-BE49-F238E27FC236}">
              <a16:creationId xmlns:a16="http://schemas.microsoft.com/office/drawing/2014/main" xmlns="" id="{00000000-0008-0000-0600-000071000000}"/>
            </a:ext>
          </a:extLst>
        </xdr:cNvPr>
        <xdr:cNvSpPr txBox="1"/>
      </xdr:nvSpPr>
      <xdr:spPr>
        <a:xfrm>
          <a:off x="4686300" y="10091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143790</xdr:rowOff>
    </xdr:from>
    <xdr:to>
      <xdr:col>24</xdr:col>
      <xdr:colOff>152400</xdr:colOff>
      <xdr:row>58</xdr:row>
      <xdr:rowOff>143790</xdr:rowOff>
    </xdr:to>
    <xdr:cxnSp macro="">
      <xdr:nvCxnSpPr>
        <xdr:cNvPr id="114" name="直線コネクタ 113">
          <a:extLst>
            <a:ext uri="{FF2B5EF4-FFF2-40B4-BE49-F238E27FC236}">
              <a16:creationId xmlns:a16="http://schemas.microsoft.com/office/drawing/2014/main" xmlns="" id="{00000000-0008-0000-0600-000072000000}"/>
            </a:ext>
          </a:extLst>
        </xdr:cNvPr>
        <xdr:cNvCxnSpPr/>
      </xdr:nvCxnSpPr>
      <xdr:spPr>
        <a:xfrm>
          <a:off x="4546600" y="10087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78287</xdr:rowOff>
    </xdr:from>
    <xdr:ext cx="599010" cy="259045"/>
    <xdr:sp macro="" textlink="">
      <xdr:nvSpPr>
        <xdr:cNvPr id="115" name="物件費最大値テキスト">
          <a:extLst>
            <a:ext uri="{FF2B5EF4-FFF2-40B4-BE49-F238E27FC236}">
              <a16:creationId xmlns:a16="http://schemas.microsoft.com/office/drawing/2014/main" xmlns="" id="{00000000-0008-0000-0600-000073000000}"/>
            </a:ext>
          </a:extLst>
        </xdr:cNvPr>
        <xdr:cNvSpPr txBox="1"/>
      </xdr:nvSpPr>
      <xdr:spPr>
        <a:xfrm>
          <a:off x="4686300" y="8307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131610</xdr:rowOff>
    </xdr:from>
    <xdr:to>
      <xdr:col>24</xdr:col>
      <xdr:colOff>152400</xdr:colOff>
      <xdr:row>49</xdr:row>
      <xdr:rowOff>131610</xdr:rowOff>
    </xdr:to>
    <xdr:cxnSp macro="">
      <xdr:nvCxnSpPr>
        <xdr:cNvPr id="116" name="直線コネクタ 115">
          <a:extLst>
            <a:ext uri="{FF2B5EF4-FFF2-40B4-BE49-F238E27FC236}">
              <a16:creationId xmlns:a16="http://schemas.microsoft.com/office/drawing/2014/main" xmlns="" id="{00000000-0008-0000-0600-000074000000}"/>
            </a:ext>
          </a:extLst>
        </xdr:cNvPr>
        <xdr:cNvCxnSpPr/>
      </xdr:nvCxnSpPr>
      <xdr:spPr>
        <a:xfrm>
          <a:off x="4546600" y="8532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140183</xdr:rowOff>
    </xdr:from>
    <xdr:to>
      <xdr:col>24</xdr:col>
      <xdr:colOff>63500</xdr:colOff>
      <xdr:row>55</xdr:row>
      <xdr:rowOff>158814</xdr:rowOff>
    </xdr:to>
    <xdr:cxnSp macro="">
      <xdr:nvCxnSpPr>
        <xdr:cNvPr id="117" name="直線コネクタ 116">
          <a:extLst>
            <a:ext uri="{FF2B5EF4-FFF2-40B4-BE49-F238E27FC236}">
              <a16:creationId xmlns:a16="http://schemas.microsoft.com/office/drawing/2014/main" xmlns="" id="{00000000-0008-0000-0600-000075000000}"/>
            </a:ext>
          </a:extLst>
        </xdr:cNvPr>
        <xdr:cNvCxnSpPr/>
      </xdr:nvCxnSpPr>
      <xdr:spPr>
        <a:xfrm>
          <a:off x="3797300" y="9569933"/>
          <a:ext cx="838200" cy="18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83799</xdr:rowOff>
    </xdr:from>
    <xdr:ext cx="534377" cy="259045"/>
    <xdr:sp macro="" textlink="">
      <xdr:nvSpPr>
        <xdr:cNvPr id="118" name="物件費平均値テキスト">
          <a:extLst>
            <a:ext uri="{FF2B5EF4-FFF2-40B4-BE49-F238E27FC236}">
              <a16:creationId xmlns:a16="http://schemas.microsoft.com/office/drawing/2014/main" xmlns="" id="{00000000-0008-0000-0600-000076000000}"/>
            </a:ext>
          </a:extLst>
        </xdr:cNvPr>
        <xdr:cNvSpPr txBox="1"/>
      </xdr:nvSpPr>
      <xdr:spPr>
        <a:xfrm>
          <a:off x="4686300" y="96849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105372</xdr:rowOff>
    </xdr:from>
    <xdr:to>
      <xdr:col>24</xdr:col>
      <xdr:colOff>114300</xdr:colOff>
      <xdr:row>57</xdr:row>
      <xdr:rowOff>35522</xdr:rowOff>
    </xdr:to>
    <xdr:sp macro="" textlink="">
      <xdr:nvSpPr>
        <xdr:cNvPr id="119" name="フローチャート: 判断 118">
          <a:extLst>
            <a:ext uri="{FF2B5EF4-FFF2-40B4-BE49-F238E27FC236}">
              <a16:creationId xmlns:a16="http://schemas.microsoft.com/office/drawing/2014/main" xmlns="" id="{00000000-0008-0000-0600-000077000000}"/>
            </a:ext>
          </a:extLst>
        </xdr:cNvPr>
        <xdr:cNvSpPr/>
      </xdr:nvSpPr>
      <xdr:spPr>
        <a:xfrm>
          <a:off x="4584700" y="9706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140183</xdr:rowOff>
    </xdr:from>
    <xdr:to>
      <xdr:col>19</xdr:col>
      <xdr:colOff>177800</xdr:colOff>
      <xdr:row>56</xdr:row>
      <xdr:rowOff>17132</xdr:rowOff>
    </xdr:to>
    <xdr:cxnSp macro="">
      <xdr:nvCxnSpPr>
        <xdr:cNvPr id="120" name="直線コネクタ 119">
          <a:extLst>
            <a:ext uri="{FF2B5EF4-FFF2-40B4-BE49-F238E27FC236}">
              <a16:creationId xmlns:a16="http://schemas.microsoft.com/office/drawing/2014/main" xmlns="" id="{00000000-0008-0000-0600-000078000000}"/>
            </a:ext>
          </a:extLst>
        </xdr:cNvPr>
        <xdr:cNvCxnSpPr/>
      </xdr:nvCxnSpPr>
      <xdr:spPr>
        <a:xfrm flipV="1">
          <a:off x="2908300" y="9569933"/>
          <a:ext cx="889000" cy="48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107874</xdr:rowOff>
    </xdr:from>
    <xdr:to>
      <xdr:col>20</xdr:col>
      <xdr:colOff>38100</xdr:colOff>
      <xdr:row>57</xdr:row>
      <xdr:rowOff>38024</xdr:rowOff>
    </xdr:to>
    <xdr:sp macro="" textlink="">
      <xdr:nvSpPr>
        <xdr:cNvPr id="121" name="フローチャート: 判断 120">
          <a:extLst>
            <a:ext uri="{FF2B5EF4-FFF2-40B4-BE49-F238E27FC236}">
              <a16:creationId xmlns:a16="http://schemas.microsoft.com/office/drawing/2014/main" xmlns="" id="{00000000-0008-0000-0600-000079000000}"/>
            </a:ext>
          </a:extLst>
        </xdr:cNvPr>
        <xdr:cNvSpPr/>
      </xdr:nvSpPr>
      <xdr:spPr>
        <a:xfrm>
          <a:off x="3746500" y="9709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29151</xdr:rowOff>
    </xdr:from>
    <xdr:ext cx="534377" cy="259045"/>
    <xdr:sp macro="" textlink="">
      <xdr:nvSpPr>
        <xdr:cNvPr id="122" name="テキスト ボックス 121">
          <a:extLst>
            <a:ext uri="{FF2B5EF4-FFF2-40B4-BE49-F238E27FC236}">
              <a16:creationId xmlns:a16="http://schemas.microsoft.com/office/drawing/2014/main" xmlns="" id="{00000000-0008-0000-0600-00007A000000}"/>
            </a:ext>
          </a:extLst>
        </xdr:cNvPr>
        <xdr:cNvSpPr txBox="1"/>
      </xdr:nvSpPr>
      <xdr:spPr>
        <a:xfrm>
          <a:off x="3530111" y="9801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17132</xdr:rowOff>
    </xdr:from>
    <xdr:to>
      <xdr:col>15</xdr:col>
      <xdr:colOff>50800</xdr:colOff>
      <xdr:row>56</xdr:row>
      <xdr:rowOff>167831</xdr:rowOff>
    </xdr:to>
    <xdr:cxnSp macro="">
      <xdr:nvCxnSpPr>
        <xdr:cNvPr id="123" name="直線コネクタ 122">
          <a:extLst>
            <a:ext uri="{FF2B5EF4-FFF2-40B4-BE49-F238E27FC236}">
              <a16:creationId xmlns:a16="http://schemas.microsoft.com/office/drawing/2014/main" xmlns="" id="{00000000-0008-0000-0600-00007B000000}"/>
            </a:ext>
          </a:extLst>
        </xdr:cNvPr>
        <xdr:cNvCxnSpPr/>
      </xdr:nvCxnSpPr>
      <xdr:spPr>
        <a:xfrm flipV="1">
          <a:off x="2019300" y="9618332"/>
          <a:ext cx="889000" cy="150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34646</xdr:rowOff>
    </xdr:from>
    <xdr:to>
      <xdr:col>15</xdr:col>
      <xdr:colOff>101600</xdr:colOff>
      <xdr:row>56</xdr:row>
      <xdr:rowOff>136246</xdr:rowOff>
    </xdr:to>
    <xdr:sp macro="" textlink="">
      <xdr:nvSpPr>
        <xdr:cNvPr id="124" name="フローチャート: 判断 123">
          <a:extLst>
            <a:ext uri="{FF2B5EF4-FFF2-40B4-BE49-F238E27FC236}">
              <a16:creationId xmlns:a16="http://schemas.microsoft.com/office/drawing/2014/main" xmlns="" id="{00000000-0008-0000-0600-00007C000000}"/>
            </a:ext>
          </a:extLst>
        </xdr:cNvPr>
        <xdr:cNvSpPr/>
      </xdr:nvSpPr>
      <xdr:spPr>
        <a:xfrm>
          <a:off x="2857500" y="9635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127373</xdr:rowOff>
    </xdr:from>
    <xdr:ext cx="534377" cy="259045"/>
    <xdr:sp macro="" textlink="">
      <xdr:nvSpPr>
        <xdr:cNvPr id="125" name="テキスト ボックス 124">
          <a:extLst>
            <a:ext uri="{FF2B5EF4-FFF2-40B4-BE49-F238E27FC236}">
              <a16:creationId xmlns:a16="http://schemas.microsoft.com/office/drawing/2014/main" xmlns="" id="{00000000-0008-0000-0600-00007D000000}"/>
            </a:ext>
          </a:extLst>
        </xdr:cNvPr>
        <xdr:cNvSpPr txBox="1"/>
      </xdr:nvSpPr>
      <xdr:spPr>
        <a:xfrm>
          <a:off x="2641111" y="9728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167831</xdr:rowOff>
    </xdr:from>
    <xdr:to>
      <xdr:col>10</xdr:col>
      <xdr:colOff>114300</xdr:colOff>
      <xdr:row>57</xdr:row>
      <xdr:rowOff>53543</xdr:rowOff>
    </xdr:to>
    <xdr:cxnSp macro="">
      <xdr:nvCxnSpPr>
        <xdr:cNvPr id="126" name="直線コネクタ 125">
          <a:extLst>
            <a:ext uri="{FF2B5EF4-FFF2-40B4-BE49-F238E27FC236}">
              <a16:creationId xmlns:a16="http://schemas.microsoft.com/office/drawing/2014/main" xmlns="" id="{00000000-0008-0000-0600-00007E000000}"/>
            </a:ext>
          </a:extLst>
        </xdr:cNvPr>
        <xdr:cNvCxnSpPr/>
      </xdr:nvCxnSpPr>
      <xdr:spPr>
        <a:xfrm flipV="1">
          <a:off x="1130300" y="9769031"/>
          <a:ext cx="889000" cy="57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165443</xdr:rowOff>
    </xdr:from>
    <xdr:to>
      <xdr:col>10</xdr:col>
      <xdr:colOff>165100</xdr:colOff>
      <xdr:row>57</xdr:row>
      <xdr:rowOff>95593</xdr:rowOff>
    </xdr:to>
    <xdr:sp macro="" textlink="">
      <xdr:nvSpPr>
        <xdr:cNvPr id="127" name="フローチャート: 判断 126">
          <a:extLst>
            <a:ext uri="{FF2B5EF4-FFF2-40B4-BE49-F238E27FC236}">
              <a16:creationId xmlns:a16="http://schemas.microsoft.com/office/drawing/2014/main" xmlns="" id="{00000000-0008-0000-0600-00007F000000}"/>
            </a:ext>
          </a:extLst>
        </xdr:cNvPr>
        <xdr:cNvSpPr/>
      </xdr:nvSpPr>
      <xdr:spPr>
        <a:xfrm>
          <a:off x="1968500" y="976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86720</xdr:rowOff>
    </xdr:from>
    <xdr:ext cx="534377" cy="259045"/>
    <xdr:sp macro="" textlink="">
      <xdr:nvSpPr>
        <xdr:cNvPr id="128" name="テキスト ボックス 127">
          <a:extLst>
            <a:ext uri="{FF2B5EF4-FFF2-40B4-BE49-F238E27FC236}">
              <a16:creationId xmlns:a16="http://schemas.microsoft.com/office/drawing/2014/main" xmlns="" id="{00000000-0008-0000-0600-000080000000}"/>
            </a:ext>
          </a:extLst>
        </xdr:cNvPr>
        <xdr:cNvSpPr txBox="1"/>
      </xdr:nvSpPr>
      <xdr:spPr>
        <a:xfrm>
          <a:off x="1752111" y="9859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15113</xdr:rowOff>
    </xdr:from>
    <xdr:to>
      <xdr:col>6</xdr:col>
      <xdr:colOff>38100</xdr:colOff>
      <xdr:row>56</xdr:row>
      <xdr:rowOff>116713</xdr:rowOff>
    </xdr:to>
    <xdr:sp macro="" textlink="">
      <xdr:nvSpPr>
        <xdr:cNvPr id="129" name="フローチャート: 判断 128">
          <a:extLst>
            <a:ext uri="{FF2B5EF4-FFF2-40B4-BE49-F238E27FC236}">
              <a16:creationId xmlns:a16="http://schemas.microsoft.com/office/drawing/2014/main" xmlns="" id="{00000000-0008-0000-0600-000081000000}"/>
            </a:ext>
          </a:extLst>
        </xdr:cNvPr>
        <xdr:cNvSpPr/>
      </xdr:nvSpPr>
      <xdr:spPr>
        <a:xfrm>
          <a:off x="1079500" y="9616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133240</xdr:rowOff>
    </xdr:from>
    <xdr:ext cx="534377" cy="259045"/>
    <xdr:sp macro="" textlink="">
      <xdr:nvSpPr>
        <xdr:cNvPr id="130" name="テキスト ボックス 129">
          <a:extLst>
            <a:ext uri="{FF2B5EF4-FFF2-40B4-BE49-F238E27FC236}">
              <a16:creationId xmlns:a16="http://schemas.microsoft.com/office/drawing/2014/main" xmlns="" id="{00000000-0008-0000-0600-000082000000}"/>
            </a:ext>
          </a:extLst>
        </xdr:cNvPr>
        <xdr:cNvSpPr txBox="1"/>
      </xdr:nvSpPr>
      <xdr:spPr>
        <a:xfrm>
          <a:off x="863111" y="9391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xmlns="" id="{00000000-0008-0000-06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xmlns="" id="{00000000-0008-0000-06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xmlns="" id="{00000000-0008-0000-06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xmlns="" id="{00000000-0008-0000-06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xmlns="" id="{00000000-0008-0000-06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108014</xdr:rowOff>
    </xdr:from>
    <xdr:to>
      <xdr:col>24</xdr:col>
      <xdr:colOff>114300</xdr:colOff>
      <xdr:row>56</xdr:row>
      <xdr:rowOff>38164</xdr:rowOff>
    </xdr:to>
    <xdr:sp macro="" textlink="">
      <xdr:nvSpPr>
        <xdr:cNvPr id="136" name="楕円 135">
          <a:extLst>
            <a:ext uri="{FF2B5EF4-FFF2-40B4-BE49-F238E27FC236}">
              <a16:creationId xmlns:a16="http://schemas.microsoft.com/office/drawing/2014/main" xmlns="" id="{00000000-0008-0000-0600-000088000000}"/>
            </a:ext>
          </a:extLst>
        </xdr:cNvPr>
        <xdr:cNvSpPr/>
      </xdr:nvSpPr>
      <xdr:spPr>
        <a:xfrm>
          <a:off x="4584700" y="9537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130891</xdr:rowOff>
    </xdr:from>
    <xdr:ext cx="534377" cy="259045"/>
    <xdr:sp macro="" textlink="">
      <xdr:nvSpPr>
        <xdr:cNvPr id="137" name="物件費該当値テキスト">
          <a:extLst>
            <a:ext uri="{FF2B5EF4-FFF2-40B4-BE49-F238E27FC236}">
              <a16:creationId xmlns:a16="http://schemas.microsoft.com/office/drawing/2014/main" xmlns="" id="{00000000-0008-0000-0600-000089000000}"/>
            </a:ext>
          </a:extLst>
        </xdr:cNvPr>
        <xdr:cNvSpPr txBox="1"/>
      </xdr:nvSpPr>
      <xdr:spPr>
        <a:xfrm>
          <a:off x="4686300" y="9389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89383</xdr:rowOff>
    </xdr:from>
    <xdr:to>
      <xdr:col>20</xdr:col>
      <xdr:colOff>38100</xdr:colOff>
      <xdr:row>56</xdr:row>
      <xdr:rowOff>19533</xdr:rowOff>
    </xdr:to>
    <xdr:sp macro="" textlink="">
      <xdr:nvSpPr>
        <xdr:cNvPr id="138" name="楕円 137">
          <a:extLst>
            <a:ext uri="{FF2B5EF4-FFF2-40B4-BE49-F238E27FC236}">
              <a16:creationId xmlns:a16="http://schemas.microsoft.com/office/drawing/2014/main" xmlns="" id="{00000000-0008-0000-0600-00008A000000}"/>
            </a:ext>
          </a:extLst>
        </xdr:cNvPr>
        <xdr:cNvSpPr/>
      </xdr:nvSpPr>
      <xdr:spPr>
        <a:xfrm>
          <a:off x="3746500" y="9519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36060</xdr:rowOff>
    </xdr:from>
    <xdr:ext cx="534377" cy="259045"/>
    <xdr:sp macro="" textlink="">
      <xdr:nvSpPr>
        <xdr:cNvPr id="139" name="テキスト ボックス 138">
          <a:extLst>
            <a:ext uri="{FF2B5EF4-FFF2-40B4-BE49-F238E27FC236}">
              <a16:creationId xmlns:a16="http://schemas.microsoft.com/office/drawing/2014/main" xmlns="" id="{00000000-0008-0000-0600-00008B000000}"/>
            </a:ext>
          </a:extLst>
        </xdr:cNvPr>
        <xdr:cNvSpPr txBox="1"/>
      </xdr:nvSpPr>
      <xdr:spPr>
        <a:xfrm>
          <a:off x="3530111" y="9294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137782</xdr:rowOff>
    </xdr:from>
    <xdr:to>
      <xdr:col>15</xdr:col>
      <xdr:colOff>101600</xdr:colOff>
      <xdr:row>56</xdr:row>
      <xdr:rowOff>67932</xdr:rowOff>
    </xdr:to>
    <xdr:sp macro="" textlink="">
      <xdr:nvSpPr>
        <xdr:cNvPr id="140" name="楕円 139">
          <a:extLst>
            <a:ext uri="{FF2B5EF4-FFF2-40B4-BE49-F238E27FC236}">
              <a16:creationId xmlns:a16="http://schemas.microsoft.com/office/drawing/2014/main" xmlns="" id="{00000000-0008-0000-0600-00008C000000}"/>
            </a:ext>
          </a:extLst>
        </xdr:cNvPr>
        <xdr:cNvSpPr/>
      </xdr:nvSpPr>
      <xdr:spPr>
        <a:xfrm>
          <a:off x="2857500" y="9567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84459</xdr:rowOff>
    </xdr:from>
    <xdr:ext cx="534377" cy="259045"/>
    <xdr:sp macro="" textlink="">
      <xdr:nvSpPr>
        <xdr:cNvPr id="141" name="テキスト ボックス 140">
          <a:extLst>
            <a:ext uri="{FF2B5EF4-FFF2-40B4-BE49-F238E27FC236}">
              <a16:creationId xmlns:a16="http://schemas.microsoft.com/office/drawing/2014/main" xmlns="" id="{00000000-0008-0000-0600-00008D000000}"/>
            </a:ext>
          </a:extLst>
        </xdr:cNvPr>
        <xdr:cNvSpPr txBox="1"/>
      </xdr:nvSpPr>
      <xdr:spPr>
        <a:xfrm>
          <a:off x="2641111" y="9342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117031</xdr:rowOff>
    </xdr:from>
    <xdr:to>
      <xdr:col>10</xdr:col>
      <xdr:colOff>165100</xdr:colOff>
      <xdr:row>57</xdr:row>
      <xdr:rowOff>47181</xdr:rowOff>
    </xdr:to>
    <xdr:sp macro="" textlink="">
      <xdr:nvSpPr>
        <xdr:cNvPr id="142" name="楕円 141">
          <a:extLst>
            <a:ext uri="{FF2B5EF4-FFF2-40B4-BE49-F238E27FC236}">
              <a16:creationId xmlns:a16="http://schemas.microsoft.com/office/drawing/2014/main" xmlns="" id="{00000000-0008-0000-0600-00008E000000}"/>
            </a:ext>
          </a:extLst>
        </xdr:cNvPr>
        <xdr:cNvSpPr/>
      </xdr:nvSpPr>
      <xdr:spPr>
        <a:xfrm>
          <a:off x="1968500" y="9718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63708</xdr:rowOff>
    </xdr:from>
    <xdr:ext cx="534377" cy="259045"/>
    <xdr:sp macro="" textlink="">
      <xdr:nvSpPr>
        <xdr:cNvPr id="143" name="テキスト ボックス 142">
          <a:extLst>
            <a:ext uri="{FF2B5EF4-FFF2-40B4-BE49-F238E27FC236}">
              <a16:creationId xmlns:a16="http://schemas.microsoft.com/office/drawing/2014/main" xmlns="" id="{00000000-0008-0000-0600-00008F000000}"/>
            </a:ext>
          </a:extLst>
        </xdr:cNvPr>
        <xdr:cNvSpPr txBox="1"/>
      </xdr:nvSpPr>
      <xdr:spPr>
        <a:xfrm>
          <a:off x="1752111" y="9493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2743</xdr:rowOff>
    </xdr:from>
    <xdr:to>
      <xdr:col>6</xdr:col>
      <xdr:colOff>38100</xdr:colOff>
      <xdr:row>57</xdr:row>
      <xdr:rowOff>104343</xdr:rowOff>
    </xdr:to>
    <xdr:sp macro="" textlink="">
      <xdr:nvSpPr>
        <xdr:cNvPr id="144" name="楕円 143">
          <a:extLst>
            <a:ext uri="{FF2B5EF4-FFF2-40B4-BE49-F238E27FC236}">
              <a16:creationId xmlns:a16="http://schemas.microsoft.com/office/drawing/2014/main" xmlns="" id="{00000000-0008-0000-0600-000090000000}"/>
            </a:ext>
          </a:extLst>
        </xdr:cNvPr>
        <xdr:cNvSpPr/>
      </xdr:nvSpPr>
      <xdr:spPr>
        <a:xfrm>
          <a:off x="1079500" y="9775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95470</xdr:rowOff>
    </xdr:from>
    <xdr:ext cx="534377" cy="259045"/>
    <xdr:sp macro="" textlink="">
      <xdr:nvSpPr>
        <xdr:cNvPr id="145" name="テキスト ボックス 144">
          <a:extLst>
            <a:ext uri="{FF2B5EF4-FFF2-40B4-BE49-F238E27FC236}">
              <a16:creationId xmlns:a16="http://schemas.microsoft.com/office/drawing/2014/main" xmlns="" id="{00000000-0008-0000-0600-000091000000}"/>
            </a:ext>
          </a:extLst>
        </xdr:cNvPr>
        <xdr:cNvSpPr txBox="1"/>
      </xdr:nvSpPr>
      <xdr:spPr>
        <a:xfrm>
          <a:off x="863111" y="9868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xmlns=""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xmlns="" id="{00000000-0008-0000-06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xmlns="" id="{00000000-0008-0000-06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xmlns="" id="{00000000-0008-0000-06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xmlns="" id="{00000000-0008-0000-06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xmlns="" id="{00000000-0008-0000-06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xmlns="" id="{00000000-0008-0000-06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xmlns="" id="{00000000-0008-0000-06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xmlns="" id="{00000000-0008-0000-06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xmlns="" id="{00000000-0008-0000-06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6" name="直線コネクタ 155">
          <a:extLst>
            <a:ext uri="{FF2B5EF4-FFF2-40B4-BE49-F238E27FC236}">
              <a16:creationId xmlns:a16="http://schemas.microsoft.com/office/drawing/2014/main" xmlns="" id="{00000000-0008-0000-0600-00009C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7" name="テキスト ボックス 156">
          <a:extLst>
            <a:ext uri="{FF2B5EF4-FFF2-40B4-BE49-F238E27FC236}">
              <a16:creationId xmlns:a16="http://schemas.microsoft.com/office/drawing/2014/main" xmlns="" id="{00000000-0008-0000-0600-00009D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a:extLst>
            <a:ext uri="{FF2B5EF4-FFF2-40B4-BE49-F238E27FC236}">
              <a16:creationId xmlns:a16="http://schemas.microsoft.com/office/drawing/2014/main" xmlns="" id="{00000000-0008-0000-0600-00009E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59" name="テキスト ボックス 158">
          <a:extLst>
            <a:ext uri="{FF2B5EF4-FFF2-40B4-BE49-F238E27FC236}">
              <a16:creationId xmlns:a16="http://schemas.microsoft.com/office/drawing/2014/main" xmlns="" id="{00000000-0008-0000-0600-00009F000000}"/>
            </a:ext>
          </a:extLst>
        </xdr:cNvPr>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xmlns="" id="{00000000-0008-0000-06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1" name="テキスト ボックス 160">
          <a:extLst>
            <a:ext uri="{FF2B5EF4-FFF2-40B4-BE49-F238E27FC236}">
              <a16:creationId xmlns:a16="http://schemas.microsoft.com/office/drawing/2014/main" xmlns="" id="{00000000-0008-0000-0600-0000A1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a:extLst>
            <a:ext uri="{FF2B5EF4-FFF2-40B4-BE49-F238E27FC236}">
              <a16:creationId xmlns:a16="http://schemas.microsoft.com/office/drawing/2014/main" xmlns="" id="{00000000-0008-0000-0600-0000A2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3" name="テキスト ボックス 162">
          <a:extLst>
            <a:ext uri="{FF2B5EF4-FFF2-40B4-BE49-F238E27FC236}">
              <a16:creationId xmlns:a16="http://schemas.microsoft.com/office/drawing/2014/main" xmlns="" id="{00000000-0008-0000-0600-0000A3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a:extLst>
            <a:ext uri="{FF2B5EF4-FFF2-40B4-BE49-F238E27FC236}">
              <a16:creationId xmlns:a16="http://schemas.microsoft.com/office/drawing/2014/main" xmlns="" id="{00000000-0008-0000-0600-0000A4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5" name="テキスト ボックス 164">
          <a:extLst>
            <a:ext uri="{FF2B5EF4-FFF2-40B4-BE49-F238E27FC236}">
              <a16:creationId xmlns:a16="http://schemas.microsoft.com/office/drawing/2014/main" xmlns="" id="{00000000-0008-0000-0600-0000A5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xmlns=""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7" name="テキスト ボックス 166">
          <a:extLst>
            <a:ext uri="{FF2B5EF4-FFF2-40B4-BE49-F238E27FC236}">
              <a16:creationId xmlns:a16="http://schemas.microsoft.com/office/drawing/2014/main" xmlns="" id="{00000000-0008-0000-0600-0000A7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xmlns=""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90322</xdr:rowOff>
    </xdr:from>
    <xdr:to>
      <xdr:col>24</xdr:col>
      <xdr:colOff>62865</xdr:colOff>
      <xdr:row>79</xdr:row>
      <xdr:rowOff>2311</xdr:rowOff>
    </xdr:to>
    <xdr:cxnSp macro="">
      <xdr:nvCxnSpPr>
        <xdr:cNvPr id="169" name="直線コネクタ 168">
          <a:extLst>
            <a:ext uri="{FF2B5EF4-FFF2-40B4-BE49-F238E27FC236}">
              <a16:creationId xmlns:a16="http://schemas.microsoft.com/office/drawing/2014/main" xmlns="" id="{00000000-0008-0000-0600-0000A9000000}"/>
            </a:ext>
          </a:extLst>
        </xdr:cNvPr>
        <xdr:cNvCxnSpPr/>
      </xdr:nvCxnSpPr>
      <xdr:spPr>
        <a:xfrm flipV="1">
          <a:off x="4633595" y="12263272"/>
          <a:ext cx="1270" cy="12835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6138</xdr:rowOff>
    </xdr:from>
    <xdr:ext cx="378565" cy="259045"/>
    <xdr:sp macro="" textlink="">
      <xdr:nvSpPr>
        <xdr:cNvPr id="170" name="維持補修費最小値テキスト">
          <a:extLst>
            <a:ext uri="{FF2B5EF4-FFF2-40B4-BE49-F238E27FC236}">
              <a16:creationId xmlns:a16="http://schemas.microsoft.com/office/drawing/2014/main" xmlns="" id="{00000000-0008-0000-0600-0000AA000000}"/>
            </a:ext>
          </a:extLst>
        </xdr:cNvPr>
        <xdr:cNvSpPr txBox="1"/>
      </xdr:nvSpPr>
      <xdr:spPr>
        <a:xfrm>
          <a:off x="4686300" y="135506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2311</xdr:rowOff>
    </xdr:from>
    <xdr:to>
      <xdr:col>24</xdr:col>
      <xdr:colOff>152400</xdr:colOff>
      <xdr:row>79</xdr:row>
      <xdr:rowOff>2311</xdr:rowOff>
    </xdr:to>
    <xdr:cxnSp macro="">
      <xdr:nvCxnSpPr>
        <xdr:cNvPr id="171" name="直線コネクタ 170">
          <a:extLst>
            <a:ext uri="{FF2B5EF4-FFF2-40B4-BE49-F238E27FC236}">
              <a16:creationId xmlns:a16="http://schemas.microsoft.com/office/drawing/2014/main" xmlns="" id="{00000000-0008-0000-0600-0000AB000000}"/>
            </a:ext>
          </a:extLst>
        </xdr:cNvPr>
        <xdr:cNvCxnSpPr/>
      </xdr:nvCxnSpPr>
      <xdr:spPr>
        <a:xfrm>
          <a:off x="4546600" y="13546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36999</xdr:rowOff>
    </xdr:from>
    <xdr:ext cx="534377" cy="259045"/>
    <xdr:sp macro="" textlink="">
      <xdr:nvSpPr>
        <xdr:cNvPr id="172" name="維持補修費最大値テキスト">
          <a:extLst>
            <a:ext uri="{FF2B5EF4-FFF2-40B4-BE49-F238E27FC236}">
              <a16:creationId xmlns:a16="http://schemas.microsoft.com/office/drawing/2014/main" xmlns="" id="{00000000-0008-0000-0600-0000AC000000}"/>
            </a:ext>
          </a:extLst>
        </xdr:cNvPr>
        <xdr:cNvSpPr txBox="1"/>
      </xdr:nvSpPr>
      <xdr:spPr>
        <a:xfrm>
          <a:off x="4686300" y="12038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90322</xdr:rowOff>
    </xdr:from>
    <xdr:to>
      <xdr:col>24</xdr:col>
      <xdr:colOff>152400</xdr:colOff>
      <xdr:row>71</xdr:row>
      <xdr:rowOff>90322</xdr:rowOff>
    </xdr:to>
    <xdr:cxnSp macro="">
      <xdr:nvCxnSpPr>
        <xdr:cNvPr id="173" name="直線コネクタ 172">
          <a:extLst>
            <a:ext uri="{FF2B5EF4-FFF2-40B4-BE49-F238E27FC236}">
              <a16:creationId xmlns:a16="http://schemas.microsoft.com/office/drawing/2014/main" xmlns="" id="{00000000-0008-0000-0600-0000AD000000}"/>
            </a:ext>
          </a:extLst>
        </xdr:cNvPr>
        <xdr:cNvCxnSpPr/>
      </xdr:nvCxnSpPr>
      <xdr:spPr>
        <a:xfrm>
          <a:off x="4546600" y="12263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99848</xdr:rowOff>
    </xdr:from>
    <xdr:to>
      <xdr:col>24</xdr:col>
      <xdr:colOff>63500</xdr:colOff>
      <xdr:row>78</xdr:row>
      <xdr:rowOff>100457</xdr:rowOff>
    </xdr:to>
    <xdr:cxnSp macro="">
      <xdr:nvCxnSpPr>
        <xdr:cNvPr id="174" name="直線コネクタ 173">
          <a:extLst>
            <a:ext uri="{FF2B5EF4-FFF2-40B4-BE49-F238E27FC236}">
              <a16:creationId xmlns:a16="http://schemas.microsoft.com/office/drawing/2014/main" xmlns="" id="{00000000-0008-0000-0600-0000AE000000}"/>
            </a:ext>
          </a:extLst>
        </xdr:cNvPr>
        <xdr:cNvCxnSpPr/>
      </xdr:nvCxnSpPr>
      <xdr:spPr>
        <a:xfrm flipV="1">
          <a:off x="3797300" y="13472948"/>
          <a:ext cx="838200" cy="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48759</xdr:rowOff>
    </xdr:from>
    <xdr:ext cx="469744" cy="259045"/>
    <xdr:sp macro="" textlink="">
      <xdr:nvSpPr>
        <xdr:cNvPr id="175" name="維持補修費平均値テキスト">
          <a:extLst>
            <a:ext uri="{FF2B5EF4-FFF2-40B4-BE49-F238E27FC236}">
              <a16:creationId xmlns:a16="http://schemas.microsoft.com/office/drawing/2014/main" xmlns="" id="{00000000-0008-0000-0600-0000AF000000}"/>
            </a:ext>
          </a:extLst>
        </xdr:cNvPr>
        <xdr:cNvSpPr txBox="1"/>
      </xdr:nvSpPr>
      <xdr:spPr>
        <a:xfrm>
          <a:off x="4686300" y="130789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25882</xdr:rowOff>
    </xdr:from>
    <xdr:to>
      <xdr:col>24</xdr:col>
      <xdr:colOff>114300</xdr:colOff>
      <xdr:row>77</xdr:row>
      <xdr:rowOff>127482</xdr:rowOff>
    </xdr:to>
    <xdr:sp macro="" textlink="">
      <xdr:nvSpPr>
        <xdr:cNvPr id="176" name="フローチャート: 判断 175">
          <a:extLst>
            <a:ext uri="{FF2B5EF4-FFF2-40B4-BE49-F238E27FC236}">
              <a16:creationId xmlns:a16="http://schemas.microsoft.com/office/drawing/2014/main" xmlns="" id="{00000000-0008-0000-0600-0000B0000000}"/>
            </a:ext>
          </a:extLst>
        </xdr:cNvPr>
        <xdr:cNvSpPr/>
      </xdr:nvSpPr>
      <xdr:spPr>
        <a:xfrm>
          <a:off x="4584700" y="13227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81407</xdr:rowOff>
    </xdr:from>
    <xdr:to>
      <xdr:col>19</xdr:col>
      <xdr:colOff>177800</xdr:colOff>
      <xdr:row>78</xdr:row>
      <xdr:rowOff>100457</xdr:rowOff>
    </xdr:to>
    <xdr:cxnSp macro="">
      <xdr:nvCxnSpPr>
        <xdr:cNvPr id="177" name="直線コネクタ 176">
          <a:extLst>
            <a:ext uri="{FF2B5EF4-FFF2-40B4-BE49-F238E27FC236}">
              <a16:creationId xmlns:a16="http://schemas.microsoft.com/office/drawing/2014/main" xmlns="" id="{00000000-0008-0000-0600-0000B1000000}"/>
            </a:ext>
          </a:extLst>
        </xdr:cNvPr>
        <xdr:cNvCxnSpPr/>
      </xdr:nvCxnSpPr>
      <xdr:spPr>
        <a:xfrm>
          <a:off x="2908300" y="13454507"/>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131648</xdr:rowOff>
    </xdr:from>
    <xdr:to>
      <xdr:col>20</xdr:col>
      <xdr:colOff>38100</xdr:colOff>
      <xdr:row>77</xdr:row>
      <xdr:rowOff>61798</xdr:rowOff>
    </xdr:to>
    <xdr:sp macro="" textlink="">
      <xdr:nvSpPr>
        <xdr:cNvPr id="178" name="フローチャート: 判断 177">
          <a:extLst>
            <a:ext uri="{FF2B5EF4-FFF2-40B4-BE49-F238E27FC236}">
              <a16:creationId xmlns:a16="http://schemas.microsoft.com/office/drawing/2014/main" xmlns="" id="{00000000-0008-0000-0600-0000B2000000}"/>
            </a:ext>
          </a:extLst>
        </xdr:cNvPr>
        <xdr:cNvSpPr/>
      </xdr:nvSpPr>
      <xdr:spPr>
        <a:xfrm>
          <a:off x="3746500" y="13161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78326</xdr:rowOff>
    </xdr:from>
    <xdr:ext cx="469744" cy="259045"/>
    <xdr:sp macro="" textlink="">
      <xdr:nvSpPr>
        <xdr:cNvPr id="179" name="テキスト ボックス 178">
          <a:extLst>
            <a:ext uri="{FF2B5EF4-FFF2-40B4-BE49-F238E27FC236}">
              <a16:creationId xmlns:a16="http://schemas.microsoft.com/office/drawing/2014/main" xmlns="" id="{00000000-0008-0000-0600-0000B3000000}"/>
            </a:ext>
          </a:extLst>
        </xdr:cNvPr>
        <xdr:cNvSpPr txBox="1"/>
      </xdr:nvSpPr>
      <xdr:spPr>
        <a:xfrm>
          <a:off x="3562428" y="12937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81407</xdr:rowOff>
    </xdr:from>
    <xdr:to>
      <xdr:col>15</xdr:col>
      <xdr:colOff>50800</xdr:colOff>
      <xdr:row>78</xdr:row>
      <xdr:rowOff>129260</xdr:rowOff>
    </xdr:to>
    <xdr:cxnSp macro="">
      <xdr:nvCxnSpPr>
        <xdr:cNvPr id="180" name="直線コネクタ 179">
          <a:extLst>
            <a:ext uri="{FF2B5EF4-FFF2-40B4-BE49-F238E27FC236}">
              <a16:creationId xmlns:a16="http://schemas.microsoft.com/office/drawing/2014/main" xmlns="" id="{00000000-0008-0000-0600-0000B4000000}"/>
            </a:ext>
          </a:extLst>
        </xdr:cNvPr>
        <xdr:cNvCxnSpPr/>
      </xdr:nvCxnSpPr>
      <xdr:spPr>
        <a:xfrm flipV="1">
          <a:off x="2019300" y="13454507"/>
          <a:ext cx="889000" cy="47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32665</xdr:rowOff>
    </xdr:from>
    <xdr:to>
      <xdr:col>15</xdr:col>
      <xdr:colOff>101600</xdr:colOff>
      <xdr:row>77</xdr:row>
      <xdr:rowOff>134265</xdr:rowOff>
    </xdr:to>
    <xdr:sp macro="" textlink="">
      <xdr:nvSpPr>
        <xdr:cNvPr id="181" name="フローチャート: 判断 180">
          <a:extLst>
            <a:ext uri="{FF2B5EF4-FFF2-40B4-BE49-F238E27FC236}">
              <a16:creationId xmlns:a16="http://schemas.microsoft.com/office/drawing/2014/main" xmlns="" id="{00000000-0008-0000-0600-0000B5000000}"/>
            </a:ext>
          </a:extLst>
        </xdr:cNvPr>
        <xdr:cNvSpPr/>
      </xdr:nvSpPr>
      <xdr:spPr>
        <a:xfrm>
          <a:off x="2857500" y="13234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150792</xdr:rowOff>
    </xdr:from>
    <xdr:ext cx="469744" cy="259045"/>
    <xdr:sp macro="" textlink="">
      <xdr:nvSpPr>
        <xdr:cNvPr id="182" name="テキスト ボックス 181">
          <a:extLst>
            <a:ext uri="{FF2B5EF4-FFF2-40B4-BE49-F238E27FC236}">
              <a16:creationId xmlns:a16="http://schemas.microsoft.com/office/drawing/2014/main" xmlns="" id="{00000000-0008-0000-0600-0000B6000000}"/>
            </a:ext>
          </a:extLst>
        </xdr:cNvPr>
        <xdr:cNvSpPr txBox="1"/>
      </xdr:nvSpPr>
      <xdr:spPr>
        <a:xfrm>
          <a:off x="2673428" y="13009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92075</xdr:rowOff>
    </xdr:from>
    <xdr:to>
      <xdr:col>10</xdr:col>
      <xdr:colOff>114300</xdr:colOff>
      <xdr:row>78</xdr:row>
      <xdr:rowOff>129260</xdr:rowOff>
    </xdr:to>
    <xdr:cxnSp macro="">
      <xdr:nvCxnSpPr>
        <xdr:cNvPr id="183" name="直線コネクタ 182">
          <a:extLst>
            <a:ext uri="{FF2B5EF4-FFF2-40B4-BE49-F238E27FC236}">
              <a16:creationId xmlns:a16="http://schemas.microsoft.com/office/drawing/2014/main" xmlns="" id="{00000000-0008-0000-0600-0000B7000000}"/>
            </a:ext>
          </a:extLst>
        </xdr:cNvPr>
        <xdr:cNvCxnSpPr/>
      </xdr:nvCxnSpPr>
      <xdr:spPr>
        <a:xfrm>
          <a:off x="1130300" y="13465175"/>
          <a:ext cx="889000" cy="37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45086</xdr:rowOff>
    </xdr:from>
    <xdr:to>
      <xdr:col>10</xdr:col>
      <xdr:colOff>165100</xdr:colOff>
      <xdr:row>77</xdr:row>
      <xdr:rowOff>146686</xdr:rowOff>
    </xdr:to>
    <xdr:sp macro="" textlink="">
      <xdr:nvSpPr>
        <xdr:cNvPr id="184" name="フローチャート: 判断 183">
          <a:extLst>
            <a:ext uri="{FF2B5EF4-FFF2-40B4-BE49-F238E27FC236}">
              <a16:creationId xmlns:a16="http://schemas.microsoft.com/office/drawing/2014/main" xmlns="" id="{00000000-0008-0000-0600-0000B8000000}"/>
            </a:ext>
          </a:extLst>
        </xdr:cNvPr>
        <xdr:cNvSpPr/>
      </xdr:nvSpPr>
      <xdr:spPr>
        <a:xfrm>
          <a:off x="1968500" y="13246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163213</xdr:rowOff>
    </xdr:from>
    <xdr:ext cx="469744" cy="259045"/>
    <xdr:sp macro="" textlink="">
      <xdr:nvSpPr>
        <xdr:cNvPr id="185" name="テキスト ボックス 184">
          <a:extLst>
            <a:ext uri="{FF2B5EF4-FFF2-40B4-BE49-F238E27FC236}">
              <a16:creationId xmlns:a16="http://schemas.microsoft.com/office/drawing/2014/main" xmlns="" id="{00000000-0008-0000-0600-0000B9000000}"/>
            </a:ext>
          </a:extLst>
        </xdr:cNvPr>
        <xdr:cNvSpPr txBox="1"/>
      </xdr:nvSpPr>
      <xdr:spPr>
        <a:xfrm>
          <a:off x="1784428" y="13021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108026</xdr:rowOff>
    </xdr:from>
    <xdr:to>
      <xdr:col>6</xdr:col>
      <xdr:colOff>38100</xdr:colOff>
      <xdr:row>77</xdr:row>
      <xdr:rowOff>38176</xdr:rowOff>
    </xdr:to>
    <xdr:sp macro="" textlink="">
      <xdr:nvSpPr>
        <xdr:cNvPr id="186" name="フローチャート: 判断 185">
          <a:extLst>
            <a:ext uri="{FF2B5EF4-FFF2-40B4-BE49-F238E27FC236}">
              <a16:creationId xmlns:a16="http://schemas.microsoft.com/office/drawing/2014/main" xmlns="" id="{00000000-0008-0000-0600-0000BA000000}"/>
            </a:ext>
          </a:extLst>
        </xdr:cNvPr>
        <xdr:cNvSpPr/>
      </xdr:nvSpPr>
      <xdr:spPr>
        <a:xfrm>
          <a:off x="1079500" y="13138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54703</xdr:rowOff>
    </xdr:from>
    <xdr:ext cx="469744" cy="259045"/>
    <xdr:sp macro="" textlink="">
      <xdr:nvSpPr>
        <xdr:cNvPr id="187" name="テキスト ボックス 186">
          <a:extLst>
            <a:ext uri="{FF2B5EF4-FFF2-40B4-BE49-F238E27FC236}">
              <a16:creationId xmlns:a16="http://schemas.microsoft.com/office/drawing/2014/main" xmlns="" id="{00000000-0008-0000-0600-0000BB000000}"/>
            </a:ext>
          </a:extLst>
        </xdr:cNvPr>
        <xdr:cNvSpPr txBox="1"/>
      </xdr:nvSpPr>
      <xdr:spPr>
        <a:xfrm>
          <a:off x="895428" y="12913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xmlns=""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xmlns=""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xmlns=""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xmlns=""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xmlns=""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49048</xdr:rowOff>
    </xdr:from>
    <xdr:to>
      <xdr:col>24</xdr:col>
      <xdr:colOff>114300</xdr:colOff>
      <xdr:row>78</xdr:row>
      <xdr:rowOff>150648</xdr:rowOff>
    </xdr:to>
    <xdr:sp macro="" textlink="">
      <xdr:nvSpPr>
        <xdr:cNvPr id="193" name="楕円 192">
          <a:extLst>
            <a:ext uri="{FF2B5EF4-FFF2-40B4-BE49-F238E27FC236}">
              <a16:creationId xmlns:a16="http://schemas.microsoft.com/office/drawing/2014/main" xmlns="" id="{00000000-0008-0000-0600-0000C1000000}"/>
            </a:ext>
          </a:extLst>
        </xdr:cNvPr>
        <xdr:cNvSpPr/>
      </xdr:nvSpPr>
      <xdr:spPr>
        <a:xfrm>
          <a:off x="4584700" y="13422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135425</xdr:rowOff>
    </xdr:from>
    <xdr:ext cx="469744" cy="259045"/>
    <xdr:sp macro="" textlink="">
      <xdr:nvSpPr>
        <xdr:cNvPr id="194" name="維持補修費該当値テキスト">
          <a:extLst>
            <a:ext uri="{FF2B5EF4-FFF2-40B4-BE49-F238E27FC236}">
              <a16:creationId xmlns:a16="http://schemas.microsoft.com/office/drawing/2014/main" xmlns="" id="{00000000-0008-0000-0600-0000C2000000}"/>
            </a:ext>
          </a:extLst>
        </xdr:cNvPr>
        <xdr:cNvSpPr txBox="1"/>
      </xdr:nvSpPr>
      <xdr:spPr>
        <a:xfrm>
          <a:off x="4686300" y="13337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49657</xdr:rowOff>
    </xdr:from>
    <xdr:to>
      <xdr:col>20</xdr:col>
      <xdr:colOff>38100</xdr:colOff>
      <xdr:row>78</xdr:row>
      <xdr:rowOff>151257</xdr:rowOff>
    </xdr:to>
    <xdr:sp macro="" textlink="">
      <xdr:nvSpPr>
        <xdr:cNvPr id="195" name="楕円 194">
          <a:extLst>
            <a:ext uri="{FF2B5EF4-FFF2-40B4-BE49-F238E27FC236}">
              <a16:creationId xmlns:a16="http://schemas.microsoft.com/office/drawing/2014/main" xmlns="" id="{00000000-0008-0000-0600-0000C3000000}"/>
            </a:ext>
          </a:extLst>
        </xdr:cNvPr>
        <xdr:cNvSpPr/>
      </xdr:nvSpPr>
      <xdr:spPr>
        <a:xfrm>
          <a:off x="3746500" y="13422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142384</xdr:rowOff>
    </xdr:from>
    <xdr:ext cx="469744" cy="259045"/>
    <xdr:sp macro="" textlink="">
      <xdr:nvSpPr>
        <xdr:cNvPr id="196" name="テキスト ボックス 195">
          <a:extLst>
            <a:ext uri="{FF2B5EF4-FFF2-40B4-BE49-F238E27FC236}">
              <a16:creationId xmlns:a16="http://schemas.microsoft.com/office/drawing/2014/main" xmlns="" id="{00000000-0008-0000-0600-0000C4000000}"/>
            </a:ext>
          </a:extLst>
        </xdr:cNvPr>
        <xdr:cNvSpPr txBox="1"/>
      </xdr:nvSpPr>
      <xdr:spPr>
        <a:xfrm>
          <a:off x="3562428" y="13515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30607</xdr:rowOff>
    </xdr:from>
    <xdr:to>
      <xdr:col>15</xdr:col>
      <xdr:colOff>101600</xdr:colOff>
      <xdr:row>78</xdr:row>
      <xdr:rowOff>132207</xdr:rowOff>
    </xdr:to>
    <xdr:sp macro="" textlink="">
      <xdr:nvSpPr>
        <xdr:cNvPr id="197" name="楕円 196">
          <a:extLst>
            <a:ext uri="{FF2B5EF4-FFF2-40B4-BE49-F238E27FC236}">
              <a16:creationId xmlns:a16="http://schemas.microsoft.com/office/drawing/2014/main" xmlns="" id="{00000000-0008-0000-0600-0000C5000000}"/>
            </a:ext>
          </a:extLst>
        </xdr:cNvPr>
        <xdr:cNvSpPr/>
      </xdr:nvSpPr>
      <xdr:spPr>
        <a:xfrm>
          <a:off x="2857500" y="13403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123334</xdr:rowOff>
    </xdr:from>
    <xdr:ext cx="469744" cy="259045"/>
    <xdr:sp macro="" textlink="">
      <xdr:nvSpPr>
        <xdr:cNvPr id="198" name="テキスト ボックス 197">
          <a:extLst>
            <a:ext uri="{FF2B5EF4-FFF2-40B4-BE49-F238E27FC236}">
              <a16:creationId xmlns:a16="http://schemas.microsoft.com/office/drawing/2014/main" xmlns="" id="{00000000-0008-0000-0600-0000C6000000}"/>
            </a:ext>
          </a:extLst>
        </xdr:cNvPr>
        <xdr:cNvSpPr txBox="1"/>
      </xdr:nvSpPr>
      <xdr:spPr>
        <a:xfrm>
          <a:off x="2673428" y="13496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78460</xdr:rowOff>
    </xdr:from>
    <xdr:to>
      <xdr:col>10</xdr:col>
      <xdr:colOff>165100</xdr:colOff>
      <xdr:row>79</xdr:row>
      <xdr:rowOff>8610</xdr:rowOff>
    </xdr:to>
    <xdr:sp macro="" textlink="">
      <xdr:nvSpPr>
        <xdr:cNvPr id="199" name="楕円 198">
          <a:extLst>
            <a:ext uri="{FF2B5EF4-FFF2-40B4-BE49-F238E27FC236}">
              <a16:creationId xmlns:a16="http://schemas.microsoft.com/office/drawing/2014/main" xmlns="" id="{00000000-0008-0000-0600-0000C7000000}"/>
            </a:ext>
          </a:extLst>
        </xdr:cNvPr>
        <xdr:cNvSpPr/>
      </xdr:nvSpPr>
      <xdr:spPr>
        <a:xfrm>
          <a:off x="1968500" y="13451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171187</xdr:rowOff>
    </xdr:from>
    <xdr:ext cx="469744" cy="259045"/>
    <xdr:sp macro="" textlink="">
      <xdr:nvSpPr>
        <xdr:cNvPr id="200" name="テキスト ボックス 199">
          <a:extLst>
            <a:ext uri="{FF2B5EF4-FFF2-40B4-BE49-F238E27FC236}">
              <a16:creationId xmlns:a16="http://schemas.microsoft.com/office/drawing/2014/main" xmlns="" id="{00000000-0008-0000-0600-0000C8000000}"/>
            </a:ext>
          </a:extLst>
        </xdr:cNvPr>
        <xdr:cNvSpPr txBox="1"/>
      </xdr:nvSpPr>
      <xdr:spPr>
        <a:xfrm>
          <a:off x="1784428" y="13544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41275</xdr:rowOff>
    </xdr:from>
    <xdr:to>
      <xdr:col>6</xdr:col>
      <xdr:colOff>38100</xdr:colOff>
      <xdr:row>78</xdr:row>
      <xdr:rowOff>142875</xdr:rowOff>
    </xdr:to>
    <xdr:sp macro="" textlink="">
      <xdr:nvSpPr>
        <xdr:cNvPr id="201" name="楕円 200">
          <a:extLst>
            <a:ext uri="{FF2B5EF4-FFF2-40B4-BE49-F238E27FC236}">
              <a16:creationId xmlns:a16="http://schemas.microsoft.com/office/drawing/2014/main" xmlns="" id="{00000000-0008-0000-0600-0000C9000000}"/>
            </a:ext>
          </a:extLst>
        </xdr:cNvPr>
        <xdr:cNvSpPr/>
      </xdr:nvSpPr>
      <xdr:spPr>
        <a:xfrm>
          <a:off x="1079500" y="13414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134002</xdr:rowOff>
    </xdr:from>
    <xdr:ext cx="469744" cy="259045"/>
    <xdr:sp macro="" textlink="">
      <xdr:nvSpPr>
        <xdr:cNvPr id="202" name="テキスト ボックス 201">
          <a:extLst>
            <a:ext uri="{FF2B5EF4-FFF2-40B4-BE49-F238E27FC236}">
              <a16:creationId xmlns:a16="http://schemas.microsoft.com/office/drawing/2014/main" xmlns="" id="{00000000-0008-0000-0600-0000CA000000}"/>
            </a:ext>
          </a:extLst>
        </xdr:cNvPr>
        <xdr:cNvSpPr txBox="1"/>
      </xdr:nvSpPr>
      <xdr:spPr>
        <a:xfrm>
          <a:off x="895428" y="13507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xmlns=""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xmlns="" id="{00000000-0008-0000-06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xmlns="" id="{00000000-0008-0000-06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xmlns="" id="{00000000-0008-0000-06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xmlns="" id="{00000000-0008-0000-06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xmlns="" id="{00000000-0008-0000-06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xmlns="" id="{00000000-0008-0000-06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xmlns="" id="{00000000-0008-0000-06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xmlns="" id="{00000000-0008-0000-06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xmlns="" id="{00000000-0008-0000-06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a:extLst>
            <a:ext uri="{FF2B5EF4-FFF2-40B4-BE49-F238E27FC236}">
              <a16:creationId xmlns:a16="http://schemas.microsoft.com/office/drawing/2014/main" xmlns="" id="{00000000-0008-0000-0600-0000D5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4" name="直線コネクタ 213">
          <a:extLst>
            <a:ext uri="{FF2B5EF4-FFF2-40B4-BE49-F238E27FC236}">
              <a16:creationId xmlns:a16="http://schemas.microsoft.com/office/drawing/2014/main" xmlns="" id="{00000000-0008-0000-0600-0000D6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5" name="テキスト ボックス 214">
          <a:extLst>
            <a:ext uri="{FF2B5EF4-FFF2-40B4-BE49-F238E27FC236}">
              <a16:creationId xmlns:a16="http://schemas.microsoft.com/office/drawing/2014/main" xmlns="" id="{00000000-0008-0000-0600-0000D7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a:extLst>
            <a:ext uri="{FF2B5EF4-FFF2-40B4-BE49-F238E27FC236}">
              <a16:creationId xmlns:a16="http://schemas.microsoft.com/office/drawing/2014/main" xmlns="" id="{00000000-0008-0000-0600-0000D8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7" name="テキスト ボックス 216">
          <a:extLst>
            <a:ext uri="{FF2B5EF4-FFF2-40B4-BE49-F238E27FC236}">
              <a16:creationId xmlns:a16="http://schemas.microsoft.com/office/drawing/2014/main" xmlns="" id="{00000000-0008-0000-0600-0000D9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a:extLst>
            <a:ext uri="{FF2B5EF4-FFF2-40B4-BE49-F238E27FC236}">
              <a16:creationId xmlns:a16="http://schemas.microsoft.com/office/drawing/2014/main" xmlns="" id="{00000000-0008-0000-0600-0000DA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9" name="テキスト ボックス 218">
          <a:extLst>
            <a:ext uri="{FF2B5EF4-FFF2-40B4-BE49-F238E27FC236}">
              <a16:creationId xmlns:a16="http://schemas.microsoft.com/office/drawing/2014/main" xmlns="" id="{00000000-0008-0000-0600-0000DB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a:extLst>
            <a:ext uri="{FF2B5EF4-FFF2-40B4-BE49-F238E27FC236}">
              <a16:creationId xmlns:a16="http://schemas.microsoft.com/office/drawing/2014/main" xmlns="" id="{00000000-0008-0000-0600-0000DC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1" name="テキスト ボックス 220">
          <a:extLst>
            <a:ext uri="{FF2B5EF4-FFF2-40B4-BE49-F238E27FC236}">
              <a16:creationId xmlns:a16="http://schemas.microsoft.com/office/drawing/2014/main" xmlns="" id="{00000000-0008-0000-0600-0000DD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a:extLst>
            <a:ext uri="{FF2B5EF4-FFF2-40B4-BE49-F238E27FC236}">
              <a16:creationId xmlns:a16="http://schemas.microsoft.com/office/drawing/2014/main" xmlns="" id="{00000000-0008-0000-0600-0000DE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a:extLst>
            <a:ext uri="{FF2B5EF4-FFF2-40B4-BE49-F238E27FC236}">
              <a16:creationId xmlns:a16="http://schemas.microsoft.com/office/drawing/2014/main" xmlns="" id="{00000000-0008-0000-0600-0000DF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xmlns="" id="{00000000-0008-0000-06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xmlns="" id="{00000000-0008-0000-06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a:extLst>
            <a:ext uri="{FF2B5EF4-FFF2-40B4-BE49-F238E27FC236}">
              <a16:creationId xmlns:a16="http://schemas.microsoft.com/office/drawing/2014/main" xmlns="" id="{00000000-0008-0000-06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130530</xdr:rowOff>
    </xdr:from>
    <xdr:to>
      <xdr:col>24</xdr:col>
      <xdr:colOff>62865</xdr:colOff>
      <xdr:row>97</xdr:row>
      <xdr:rowOff>128232</xdr:rowOff>
    </xdr:to>
    <xdr:cxnSp macro="">
      <xdr:nvCxnSpPr>
        <xdr:cNvPr id="227" name="直線コネクタ 226">
          <a:extLst>
            <a:ext uri="{FF2B5EF4-FFF2-40B4-BE49-F238E27FC236}">
              <a16:creationId xmlns:a16="http://schemas.microsoft.com/office/drawing/2014/main" xmlns="" id="{00000000-0008-0000-0600-0000E3000000}"/>
            </a:ext>
          </a:extLst>
        </xdr:cNvPr>
        <xdr:cNvCxnSpPr/>
      </xdr:nvCxnSpPr>
      <xdr:spPr>
        <a:xfrm flipV="1">
          <a:off x="4633595" y="15389580"/>
          <a:ext cx="1270" cy="1369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132059</xdr:rowOff>
    </xdr:from>
    <xdr:ext cx="534377" cy="259045"/>
    <xdr:sp macro="" textlink="">
      <xdr:nvSpPr>
        <xdr:cNvPr id="228" name="扶助費最小値テキスト">
          <a:extLst>
            <a:ext uri="{FF2B5EF4-FFF2-40B4-BE49-F238E27FC236}">
              <a16:creationId xmlns:a16="http://schemas.microsoft.com/office/drawing/2014/main" xmlns="" id="{00000000-0008-0000-0600-0000E4000000}"/>
            </a:ext>
          </a:extLst>
        </xdr:cNvPr>
        <xdr:cNvSpPr txBox="1"/>
      </xdr:nvSpPr>
      <xdr:spPr>
        <a:xfrm>
          <a:off x="4686300" y="16762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128232</xdr:rowOff>
    </xdr:from>
    <xdr:to>
      <xdr:col>24</xdr:col>
      <xdr:colOff>152400</xdr:colOff>
      <xdr:row>97</xdr:row>
      <xdr:rowOff>128232</xdr:rowOff>
    </xdr:to>
    <xdr:cxnSp macro="">
      <xdr:nvCxnSpPr>
        <xdr:cNvPr id="229" name="直線コネクタ 228">
          <a:extLst>
            <a:ext uri="{FF2B5EF4-FFF2-40B4-BE49-F238E27FC236}">
              <a16:creationId xmlns:a16="http://schemas.microsoft.com/office/drawing/2014/main" xmlns="" id="{00000000-0008-0000-0600-0000E5000000}"/>
            </a:ext>
          </a:extLst>
        </xdr:cNvPr>
        <xdr:cNvCxnSpPr/>
      </xdr:nvCxnSpPr>
      <xdr:spPr>
        <a:xfrm>
          <a:off x="4546600" y="16758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77207</xdr:rowOff>
    </xdr:from>
    <xdr:ext cx="599010" cy="259045"/>
    <xdr:sp macro="" textlink="">
      <xdr:nvSpPr>
        <xdr:cNvPr id="230" name="扶助費最大値テキスト">
          <a:extLst>
            <a:ext uri="{FF2B5EF4-FFF2-40B4-BE49-F238E27FC236}">
              <a16:creationId xmlns:a16="http://schemas.microsoft.com/office/drawing/2014/main" xmlns="" id="{00000000-0008-0000-0600-0000E6000000}"/>
            </a:ext>
          </a:extLst>
        </xdr:cNvPr>
        <xdr:cNvSpPr txBox="1"/>
      </xdr:nvSpPr>
      <xdr:spPr>
        <a:xfrm>
          <a:off x="4686300" y="15164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130530</xdr:rowOff>
    </xdr:from>
    <xdr:to>
      <xdr:col>24</xdr:col>
      <xdr:colOff>152400</xdr:colOff>
      <xdr:row>89</xdr:row>
      <xdr:rowOff>130530</xdr:rowOff>
    </xdr:to>
    <xdr:cxnSp macro="">
      <xdr:nvCxnSpPr>
        <xdr:cNvPr id="231" name="直線コネクタ 230">
          <a:extLst>
            <a:ext uri="{FF2B5EF4-FFF2-40B4-BE49-F238E27FC236}">
              <a16:creationId xmlns:a16="http://schemas.microsoft.com/office/drawing/2014/main" xmlns="" id="{00000000-0008-0000-0600-0000E7000000}"/>
            </a:ext>
          </a:extLst>
        </xdr:cNvPr>
        <xdr:cNvCxnSpPr/>
      </xdr:nvCxnSpPr>
      <xdr:spPr>
        <a:xfrm>
          <a:off x="4546600" y="15389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74409</xdr:rowOff>
    </xdr:from>
    <xdr:to>
      <xdr:col>24</xdr:col>
      <xdr:colOff>63500</xdr:colOff>
      <xdr:row>96</xdr:row>
      <xdr:rowOff>96152</xdr:rowOff>
    </xdr:to>
    <xdr:cxnSp macro="">
      <xdr:nvCxnSpPr>
        <xdr:cNvPr id="232" name="直線コネクタ 231">
          <a:extLst>
            <a:ext uri="{FF2B5EF4-FFF2-40B4-BE49-F238E27FC236}">
              <a16:creationId xmlns:a16="http://schemas.microsoft.com/office/drawing/2014/main" xmlns="" id="{00000000-0008-0000-0600-0000E8000000}"/>
            </a:ext>
          </a:extLst>
        </xdr:cNvPr>
        <xdr:cNvCxnSpPr/>
      </xdr:nvCxnSpPr>
      <xdr:spPr>
        <a:xfrm flipV="1">
          <a:off x="3797300" y="16533609"/>
          <a:ext cx="838200" cy="21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65752</xdr:rowOff>
    </xdr:from>
    <xdr:ext cx="534377" cy="259045"/>
    <xdr:sp macro="" textlink="">
      <xdr:nvSpPr>
        <xdr:cNvPr id="233" name="扶助費平均値テキスト">
          <a:extLst>
            <a:ext uri="{FF2B5EF4-FFF2-40B4-BE49-F238E27FC236}">
              <a16:creationId xmlns:a16="http://schemas.microsoft.com/office/drawing/2014/main" xmlns="" id="{00000000-0008-0000-0600-0000E9000000}"/>
            </a:ext>
          </a:extLst>
        </xdr:cNvPr>
        <xdr:cNvSpPr txBox="1"/>
      </xdr:nvSpPr>
      <xdr:spPr>
        <a:xfrm>
          <a:off x="4686300" y="161820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42875</xdr:rowOff>
    </xdr:from>
    <xdr:to>
      <xdr:col>24</xdr:col>
      <xdr:colOff>114300</xdr:colOff>
      <xdr:row>95</xdr:row>
      <xdr:rowOff>144475</xdr:rowOff>
    </xdr:to>
    <xdr:sp macro="" textlink="">
      <xdr:nvSpPr>
        <xdr:cNvPr id="234" name="フローチャート: 判断 233">
          <a:extLst>
            <a:ext uri="{FF2B5EF4-FFF2-40B4-BE49-F238E27FC236}">
              <a16:creationId xmlns:a16="http://schemas.microsoft.com/office/drawing/2014/main" xmlns="" id="{00000000-0008-0000-0600-0000EA000000}"/>
            </a:ext>
          </a:extLst>
        </xdr:cNvPr>
        <xdr:cNvSpPr/>
      </xdr:nvSpPr>
      <xdr:spPr>
        <a:xfrm>
          <a:off x="4584700" y="16330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96152</xdr:rowOff>
    </xdr:from>
    <xdr:to>
      <xdr:col>19</xdr:col>
      <xdr:colOff>177800</xdr:colOff>
      <xdr:row>96</xdr:row>
      <xdr:rowOff>114173</xdr:rowOff>
    </xdr:to>
    <xdr:cxnSp macro="">
      <xdr:nvCxnSpPr>
        <xdr:cNvPr id="235" name="直線コネクタ 234">
          <a:extLst>
            <a:ext uri="{FF2B5EF4-FFF2-40B4-BE49-F238E27FC236}">
              <a16:creationId xmlns:a16="http://schemas.microsoft.com/office/drawing/2014/main" xmlns="" id="{00000000-0008-0000-0600-0000EB000000}"/>
            </a:ext>
          </a:extLst>
        </xdr:cNvPr>
        <xdr:cNvCxnSpPr/>
      </xdr:nvCxnSpPr>
      <xdr:spPr>
        <a:xfrm flipV="1">
          <a:off x="2908300" y="16555352"/>
          <a:ext cx="889000" cy="18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46152</xdr:rowOff>
    </xdr:from>
    <xdr:to>
      <xdr:col>20</xdr:col>
      <xdr:colOff>38100</xdr:colOff>
      <xdr:row>95</xdr:row>
      <xdr:rowOff>147752</xdr:rowOff>
    </xdr:to>
    <xdr:sp macro="" textlink="">
      <xdr:nvSpPr>
        <xdr:cNvPr id="236" name="フローチャート: 判断 235">
          <a:extLst>
            <a:ext uri="{FF2B5EF4-FFF2-40B4-BE49-F238E27FC236}">
              <a16:creationId xmlns:a16="http://schemas.microsoft.com/office/drawing/2014/main" xmlns="" id="{00000000-0008-0000-0600-0000EC000000}"/>
            </a:ext>
          </a:extLst>
        </xdr:cNvPr>
        <xdr:cNvSpPr/>
      </xdr:nvSpPr>
      <xdr:spPr>
        <a:xfrm>
          <a:off x="3746500" y="16333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164279</xdr:rowOff>
    </xdr:from>
    <xdr:ext cx="534377" cy="259045"/>
    <xdr:sp macro="" textlink="">
      <xdr:nvSpPr>
        <xdr:cNvPr id="237" name="テキスト ボックス 236">
          <a:extLst>
            <a:ext uri="{FF2B5EF4-FFF2-40B4-BE49-F238E27FC236}">
              <a16:creationId xmlns:a16="http://schemas.microsoft.com/office/drawing/2014/main" xmlns="" id="{00000000-0008-0000-0600-0000ED000000}"/>
            </a:ext>
          </a:extLst>
        </xdr:cNvPr>
        <xdr:cNvSpPr txBox="1"/>
      </xdr:nvSpPr>
      <xdr:spPr>
        <a:xfrm>
          <a:off x="3530111" y="16109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114173</xdr:rowOff>
    </xdr:from>
    <xdr:to>
      <xdr:col>15</xdr:col>
      <xdr:colOff>50800</xdr:colOff>
      <xdr:row>96</xdr:row>
      <xdr:rowOff>135179</xdr:rowOff>
    </xdr:to>
    <xdr:cxnSp macro="">
      <xdr:nvCxnSpPr>
        <xdr:cNvPr id="238" name="直線コネクタ 237">
          <a:extLst>
            <a:ext uri="{FF2B5EF4-FFF2-40B4-BE49-F238E27FC236}">
              <a16:creationId xmlns:a16="http://schemas.microsoft.com/office/drawing/2014/main" xmlns="" id="{00000000-0008-0000-0600-0000EE000000}"/>
            </a:ext>
          </a:extLst>
        </xdr:cNvPr>
        <xdr:cNvCxnSpPr/>
      </xdr:nvCxnSpPr>
      <xdr:spPr>
        <a:xfrm flipV="1">
          <a:off x="2019300" y="16573373"/>
          <a:ext cx="889000" cy="21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54851</xdr:rowOff>
    </xdr:from>
    <xdr:to>
      <xdr:col>15</xdr:col>
      <xdr:colOff>101600</xdr:colOff>
      <xdr:row>95</xdr:row>
      <xdr:rowOff>156451</xdr:rowOff>
    </xdr:to>
    <xdr:sp macro="" textlink="">
      <xdr:nvSpPr>
        <xdr:cNvPr id="239" name="フローチャート: 判断 238">
          <a:extLst>
            <a:ext uri="{FF2B5EF4-FFF2-40B4-BE49-F238E27FC236}">
              <a16:creationId xmlns:a16="http://schemas.microsoft.com/office/drawing/2014/main" xmlns="" id="{00000000-0008-0000-0600-0000EF000000}"/>
            </a:ext>
          </a:extLst>
        </xdr:cNvPr>
        <xdr:cNvSpPr/>
      </xdr:nvSpPr>
      <xdr:spPr>
        <a:xfrm>
          <a:off x="2857500" y="16342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1528</xdr:rowOff>
    </xdr:from>
    <xdr:ext cx="534377" cy="259045"/>
    <xdr:sp macro="" textlink="">
      <xdr:nvSpPr>
        <xdr:cNvPr id="240" name="テキスト ボックス 239">
          <a:extLst>
            <a:ext uri="{FF2B5EF4-FFF2-40B4-BE49-F238E27FC236}">
              <a16:creationId xmlns:a16="http://schemas.microsoft.com/office/drawing/2014/main" xmlns="" id="{00000000-0008-0000-0600-0000F0000000}"/>
            </a:ext>
          </a:extLst>
        </xdr:cNvPr>
        <xdr:cNvSpPr txBox="1"/>
      </xdr:nvSpPr>
      <xdr:spPr>
        <a:xfrm>
          <a:off x="2641111" y="16117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135179</xdr:rowOff>
    </xdr:from>
    <xdr:to>
      <xdr:col>10</xdr:col>
      <xdr:colOff>114300</xdr:colOff>
      <xdr:row>96</xdr:row>
      <xdr:rowOff>146138</xdr:rowOff>
    </xdr:to>
    <xdr:cxnSp macro="">
      <xdr:nvCxnSpPr>
        <xdr:cNvPr id="241" name="直線コネクタ 240">
          <a:extLst>
            <a:ext uri="{FF2B5EF4-FFF2-40B4-BE49-F238E27FC236}">
              <a16:creationId xmlns:a16="http://schemas.microsoft.com/office/drawing/2014/main" xmlns="" id="{00000000-0008-0000-0600-0000F1000000}"/>
            </a:ext>
          </a:extLst>
        </xdr:cNvPr>
        <xdr:cNvCxnSpPr/>
      </xdr:nvCxnSpPr>
      <xdr:spPr>
        <a:xfrm flipV="1">
          <a:off x="1130300" y="16594379"/>
          <a:ext cx="889000" cy="10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117500</xdr:rowOff>
    </xdr:from>
    <xdr:to>
      <xdr:col>10</xdr:col>
      <xdr:colOff>165100</xdr:colOff>
      <xdr:row>96</xdr:row>
      <xdr:rowOff>47650</xdr:rowOff>
    </xdr:to>
    <xdr:sp macro="" textlink="">
      <xdr:nvSpPr>
        <xdr:cNvPr id="242" name="フローチャート: 判断 241">
          <a:extLst>
            <a:ext uri="{FF2B5EF4-FFF2-40B4-BE49-F238E27FC236}">
              <a16:creationId xmlns:a16="http://schemas.microsoft.com/office/drawing/2014/main" xmlns="" id="{00000000-0008-0000-0600-0000F2000000}"/>
            </a:ext>
          </a:extLst>
        </xdr:cNvPr>
        <xdr:cNvSpPr/>
      </xdr:nvSpPr>
      <xdr:spPr>
        <a:xfrm>
          <a:off x="1968500" y="1640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64177</xdr:rowOff>
    </xdr:from>
    <xdr:ext cx="534377" cy="259045"/>
    <xdr:sp macro="" textlink="">
      <xdr:nvSpPr>
        <xdr:cNvPr id="243" name="テキスト ボックス 242">
          <a:extLst>
            <a:ext uri="{FF2B5EF4-FFF2-40B4-BE49-F238E27FC236}">
              <a16:creationId xmlns:a16="http://schemas.microsoft.com/office/drawing/2014/main" xmlns="" id="{00000000-0008-0000-0600-0000F3000000}"/>
            </a:ext>
          </a:extLst>
        </xdr:cNvPr>
        <xdr:cNvSpPr txBox="1"/>
      </xdr:nvSpPr>
      <xdr:spPr>
        <a:xfrm>
          <a:off x="1752111" y="16180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12509</xdr:rowOff>
    </xdr:from>
    <xdr:to>
      <xdr:col>6</xdr:col>
      <xdr:colOff>38100</xdr:colOff>
      <xdr:row>96</xdr:row>
      <xdr:rowOff>114109</xdr:rowOff>
    </xdr:to>
    <xdr:sp macro="" textlink="">
      <xdr:nvSpPr>
        <xdr:cNvPr id="244" name="フローチャート: 判断 243">
          <a:extLst>
            <a:ext uri="{FF2B5EF4-FFF2-40B4-BE49-F238E27FC236}">
              <a16:creationId xmlns:a16="http://schemas.microsoft.com/office/drawing/2014/main" xmlns="" id="{00000000-0008-0000-0600-0000F4000000}"/>
            </a:ext>
          </a:extLst>
        </xdr:cNvPr>
        <xdr:cNvSpPr/>
      </xdr:nvSpPr>
      <xdr:spPr>
        <a:xfrm>
          <a:off x="1079500" y="16471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130636</xdr:rowOff>
    </xdr:from>
    <xdr:ext cx="534377" cy="259045"/>
    <xdr:sp macro="" textlink="">
      <xdr:nvSpPr>
        <xdr:cNvPr id="245" name="テキスト ボックス 244">
          <a:extLst>
            <a:ext uri="{FF2B5EF4-FFF2-40B4-BE49-F238E27FC236}">
              <a16:creationId xmlns:a16="http://schemas.microsoft.com/office/drawing/2014/main" xmlns="" id="{00000000-0008-0000-0600-0000F5000000}"/>
            </a:ext>
          </a:extLst>
        </xdr:cNvPr>
        <xdr:cNvSpPr txBox="1"/>
      </xdr:nvSpPr>
      <xdr:spPr>
        <a:xfrm>
          <a:off x="863111" y="16246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xmlns="" id="{00000000-0008-0000-06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xmlns="" id="{00000000-0008-0000-06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xmlns="" id="{00000000-0008-0000-06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xmlns="" id="{00000000-0008-0000-06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xmlns="" id="{00000000-0008-0000-06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23609</xdr:rowOff>
    </xdr:from>
    <xdr:to>
      <xdr:col>24</xdr:col>
      <xdr:colOff>114300</xdr:colOff>
      <xdr:row>96</xdr:row>
      <xdr:rowOff>125209</xdr:rowOff>
    </xdr:to>
    <xdr:sp macro="" textlink="">
      <xdr:nvSpPr>
        <xdr:cNvPr id="251" name="楕円 250">
          <a:extLst>
            <a:ext uri="{FF2B5EF4-FFF2-40B4-BE49-F238E27FC236}">
              <a16:creationId xmlns:a16="http://schemas.microsoft.com/office/drawing/2014/main" xmlns="" id="{00000000-0008-0000-0600-0000FB000000}"/>
            </a:ext>
          </a:extLst>
        </xdr:cNvPr>
        <xdr:cNvSpPr/>
      </xdr:nvSpPr>
      <xdr:spPr>
        <a:xfrm>
          <a:off x="4584700" y="16482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2036</xdr:rowOff>
    </xdr:from>
    <xdr:ext cx="534377" cy="259045"/>
    <xdr:sp macro="" textlink="">
      <xdr:nvSpPr>
        <xdr:cNvPr id="252" name="扶助費該当値テキスト">
          <a:extLst>
            <a:ext uri="{FF2B5EF4-FFF2-40B4-BE49-F238E27FC236}">
              <a16:creationId xmlns:a16="http://schemas.microsoft.com/office/drawing/2014/main" xmlns="" id="{00000000-0008-0000-0600-0000FC000000}"/>
            </a:ext>
          </a:extLst>
        </xdr:cNvPr>
        <xdr:cNvSpPr txBox="1"/>
      </xdr:nvSpPr>
      <xdr:spPr>
        <a:xfrm>
          <a:off x="4686300" y="16461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45352</xdr:rowOff>
    </xdr:from>
    <xdr:to>
      <xdr:col>20</xdr:col>
      <xdr:colOff>38100</xdr:colOff>
      <xdr:row>96</xdr:row>
      <xdr:rowOff>146952</xdr:rowOff>
    </xdr:to>
    <xdr:sp macro="" textlink="">
      <xdr:nvSpPr>
        <xdr:cNvPr id="253" name="楕円 252">
          <a:extLst>
            <a:ext uri="{FF2B5EF4-FFF2-40B4-BE49-F238E27FC236}">
              <a16:creationId xmlns:a16="http://schemas.microsoft.com/office/drawing/2014/main" xmlns="" id="{00000000-0008-0000-0600-0000FD000000}"/>
            </a:ext>
          </a:extLst>
        </xdr:cNvPr>
        <xdr:cNvSpPr/>
      </xdr:nvSpPr>
      <xdr:spPr>
        <a:xfrm>
          <a:off x="3746500" y="16504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138079</xdr:rowOff>
    </xdr:from>
    <xdr:ext cx="534377" cy="259045"/>
    <xdr:sp macro="" textlink="">
      <xdr:nvSpPr>
        <xdr:cNvPr id="254" name="テキスト ボックス 253">
          <a:extLst>
            <a:ext uri="{FF2B5EF4-FFF2-40B4-BE49-F238E27FC236}">
              <a16:creationId xmlns:a16="http://schemas.microsoft.com/office/drawing/2014/main" xmlns="" id="{00000000-0008-0000-0600-0000FE000000}"/>
            </a:ext>
          </a:extLst>
        </xdr:cNvPr>
        <xdr:cNvSpPr txBox="1"/>
      </xdr:nvSpPr>
      <xdr:spPr>
        <a:xfrm>
          <a:off x="3530111" y="16597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63373</xdr:rowOff>
    </xdr:from>
    <xdr:to>
      <xdr:col>15</xdr:col>
      <xdr:colOff>101600</xdr:colOff>
      <xdr:row>96</xdr:row>
      <xdr:rowOff>164973</xdr:rowOff>
    </xdr:to>
    <xdr:sp macro="" textlink="">
      <xdr:nvSpPr>
        <xdr:cNvPr id="255" name="楕円 254">
          <a:extLst>
            <a:ext uri="{FF2B5EF4-FFF2-40B4-BE49-F238E27FC236}">
              <a16:creationId xmlns:a16="http://schemas.microsoft.com/office/drawing/2014/main" xmlns="" id="{00000000-0008-0000-0600-0000FF000000}"/>
            </a:ext>
          </a:extLst>
        </xdr:cNvPr>
        <xdr:cNvSpPr/>
      </xdr:nvSpPr>
      <xdr:spPr>
        <a:xfrm>
          <a:off x="2857500" y="16522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156100</xdr:rowOff>
    </xdr:from>
    <xdr:ext cx="534377" cy="259045"/>
    <xdr:sp macro="" textlink="">
      <xdr:nvSpPr>
        <xdr:cNvPr id="256" name="テキスト ボックス 255">
          <a:extLst>
            <a:ext uri="{FF2B5EF4-FFF2-40B4-BE49-F238E27FC236}">
              <a16:creationId xmlns:a16="http://schemas.microsoft.com/office/drawing/2014/main" xmlns="" id="{00000000-0008-0000-0600-000000010000}"/>
            </a:ext>
          </a:extLst>
        </xdr:cNvPr>
        <xdr:cNvSpPr txBox="1"/>
      </xdr:nvSpPr>
      <xdr:spPr>
        <a:xfrm>
          <a:off x="2641111" y="16615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84379</xdr:rowOff>
    </xdr:from>
    <xdr:to>
      <xdr:col>10</xdr:col>
      <xdr:colOff>165100</xdr:colOff>
      <xdr:row>97</xdr:row>
      <xdr:rowOff>14529</xdr:rowOff>
    </xdr:to>
    <xdr:sp macro="" textlink="">
      <xdr:nvSpPr>
        <xdr:cNvPr id="257" name="楕円 256">
          <a:extLst>
            <a:ext uri="{FF2B5EF4-FFF2-40B4-BE49-F238E27FC236}">
              <a16:creationId xmlns:a16="http://schemas.microsoft.com/office/drawing/2014/main" xmlns="" id="{00000000-0008-0000-0600-000001010000}"/>
            </a:ext>
          </a:extLst>
        </xdr:cNvPr>
        <xdr:cNvSpPr/>
      </xdr:nvSpPr>
      <xdr:spPr>
        <a:xfrm>
          <a:off x="1968500" y="16543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5656</xdr:rowOff>
    </xdr:from>
    <xdr:ext cx="534377" cy="259045"/>
    <xdr:sp macro="" textlink="">
      <xdr:nvSpPr>
        <xdr:cNvPr id="258" name="テキスト ボックス 257">
          <a:extLst>
            <a:ext uri="{FF2B5EF4-FFF2-40B4-BE49-F238E27FC236}">
              <a16:creationId xmlns:a16="http://schemas.microsoft.com/office/drawing/2014/main" xmlns="" id="{00000000-0008-0000-0600-000002010000}"/>
            </a:ext>
          </a:extLst>
        </xdr:cNvPr>
        <xdr:cNvSpPr txBox="1"/>
      </xdr:nvSpPr>
      <xdr:spPr>
        <a:xfrm>
          <a:off x="1752111" y="16636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95338</xdr:rowOff>
    </xdr:from>
    <xdr:to>
      <xdr:col>6</xdr:col>
      <xdr:colOff>38100</xdr:colOff>
      <xdr:row>97</xdr:row>
      <xdr:rowOff>25488</xdr:rowOff>
    </xdr:to>
    <xdr:sp macro="" textlink="">
      <xdr:nvSpPr>
        <xdr:cNvPr id="259" name="楕円 258">
          <a:extLst>
            <a:ext uri="{FF2B5EF4-FFF2-40B4-BE49-F238E27FC236}">
              <a16:creationId xmlns:a16="http://schemas.microsoft.com/office/drawing/2014/main" xmlns="" id="{00000000-0008-0000-0600-000003010000}"/>
            </a:ext>
          </a:extLst>
        </xdr:cNvPr>
        <xdr:cNvSpPr/>
      </xdr:nvSpPr>
      <xdr:spPr>
        <a:xfrm>
          <a:off x="1079500" y="16554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16615</xdr:rowOff>
    </xdr:from>
    <xdr:ext cx="534377" cy="259045"/>
    <xdr:sp macro="" textlink="">
      <xdr:nvSpPr>
        <xdr:cNvPr id="260" name="テキスト ボックス 259">
          <a:extLst>
            <a:ext uri="{FF2B5EF4-FFF2-40B4-BE49-F238E27FC236}">
              <a16:creationId xmlns:a16="http://schemas.microsoft.com/office/drawing/2014/main" xmlns="" id="{00000000-0008-0000-0600-000004010000}"/>
            </a:ext>
          </a:extLst>
        </xdr:cNvPr>
        <xdr:cNvSpPr txBox="1"/>
      </xdr:nvSpPr>
      <xdr:spPr>
        <a:xfrm>
          <a:off x="863111" y="16647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xmlns="" id="{00000000-0008-0000-06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xmlns="" id="{00000000-0008-0000-06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xmlns="" id="{00000000-0008-0000-06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xmlns="" id="{00000000-0008-0000-06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xmlns="" id="{00000000-0008-0000-06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xmlns="" id="{00000000-0008-0000-06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xmlns="" id="{00000000-0008-0000-06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xmlns="" id="{00000000-0008-0000-06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xmlns="" id="{00000000-0008-0000-06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xmlns="" id="{00000000-0008-0000-06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1" name="直線コネクタ 270">
          <a:extLst>
            <a:ext uri="{FF2B5EF4-FFF2-40B4-BE49-F238E27FC236}">
              <a16:creationId xmlns:a16="http://schemas.microsoft.com/office/drawing/2014/main" xmlns="" id="{00000000-0008-0000-0600-00000F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2" name="テキスト ボックス 271">
          <a:extLst>
            <a:ext uri="{FF2B5EF4-FFF2-40B4-BE49-F238E27FC236}">
              <a16:creationId xmlns:a16="http://schemas.microsoft.com/office/drawing/2014/main" xmlns="" id="{00000000-0008-0000-0600-000010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3" name="直線コネクタ 272">
          <a:extLst>
            <a:ext uri="{FF2B5EF4-FFF2-40B4-BE49-F238E27FC236}">
              <a16:creationId xmlns:a16="http://schemas.microsoft.com/office/drawing/2014/main" xmlns="" id="{00000000-0008-0000-0600-000011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4" name="テキスト ボックス 273">
          <a:extLst>
            <a:ext uri="{FF2B5EF4-FFF2-40B4-BE49-F238E27FC236}">
              <a16:creationId xmlns:a16="http://schemas.microsoft.com/office/drawing/2014/main" xmlns="" id="{00000000-0008-0000-0600-000012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5" name="直線コネクタ 274">
          <a:extLst>
            <a:ext uri="{FF2B5EF4-FFF2-40B4-BE49-F238E27FC236}">
              <a16:creationId xmlns:a16="http://schemas.microsoft.com/office/drawing/2014/main" xmlns="" id="{00000000-0008-0000-0600-000013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6" name="テキスト ボックス 275">
          <a:extLst>
            <a:ext uri="{FF2B5EF4-FFF2-40B4-BE49-F238E27FC236}">
              <a16:creationId xmlns:a16="http://schemas.microsoft.com/office/drawing/2014/main" xmlns="" id="{00000000-0008-0000-0600-000014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7" name="直線コネクタ 276">
          <a:extLst>
            <a:ext uri="{FF2B5EF4-FFF2-40B4-BE49-F238E27FC236}">
              <a16:creationId xmlns:a16="http://schemas.microsoft.com/office/drawing/2014/main" xmlns="" id="{00000000-0008-0000-0600-000015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78" name="テキスト ボックス 277">
          <a:extLst>
            <a:ext uri="{FF2B5EF4-FFF2-40B4-BE49-F238E27FC236}">
              <a16:creationId xmlns:a16="http://schemas.microsoft.com/office/drawing/2014/main" xmlns="" id="{00000000-0008-0000-0600-000016010000}"/>
            </a:ext>
          </a:extLst>
        </xdr:cNvPr>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9" name="直線コネクタ 278">
          <a:extLst>
            <a:ext uri="{FF2B5EF4-FFF2-40B4-BE49-F238E27FC236}">
              <a16:creationId xmlns:a16="http://schemas.microsoft.com/office/drawing/2014/main" xmlns="" id="{00000000-0008-0000-0600-000017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0" name="テキスト ボックス 279">
          <a:extLst>
            <a:ext uri="{FF2B5EF4-FFF2-40B4-BE49-F238E27FC236}">
              <a16:creationId xmlns:a16="http://schemas.microsoft.com/office/drawing/2014/main" xmlns="" id="{00000000-0008-0000-0600-000018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1" name="直線コネクタ 280">
          <a:extLst>
            <a:ext uri="{FF2B5EF4-FFF2-40B4-BE49-F238E27FC236}">
              <a16:creationId xmlns:a16="http://schemas.microsoft.com/office/drawing/2014/main" xmlns="" id="{00000000-0008-0000-0600-000019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2" name="テキスト ボックス 281">
          <a:extLst>
            <a:ext uri="{FF2B5EF4-FFF2-40B4-BE49-F238E27FC236}">
              <a16:creationId xmlns:a16="http://schemas.microsoft.com/office/drawing/2014/main" xmlns="" id="{00000000-0008-0000-0600-00001A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xmlns="" id="{00000000-0008-0000-06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a:extLst>
            <a:ext uri="{FF2B5EF4-FFF2-40B4-BE49-F238E27FC236}">
              <a16:creationId xmlns:a16="http://schemas.microsoft.com/office/drawing/2014/main" xmlns="" id="{00000000-0008-0000-0600-00001C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a:extLst>
            <a:ext uri="{FF2B5EF4-FFF2-40B4-BE49-F238E27FC236}">
              <a16:creationId xmlns:a16="http://schemas.microsoft.com/office/drawing/2014/main" xmlns="" id="{00000000-0008-0000-06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142236</xdr:rowOff>
    </xdr:from>
    <xdr:to>
      <xdr:col>54</xdr:col>
      <xdr:colOff>189865</xdr:colOff>
      <xdr:row>38</xdr:row>
      <xdr:rowOff>141856</xdr:rowOff>
    </xdr:to>
    <xdr:cxnSp macro="">
      <xdr:nvCxnSpPr>
        <xdr:cNvPr id="286" name="直線コネクタ 285">
          <a:extLst>
            <a:ext uri="{FF2B5EF4-FFF2-40B4-BE49-F238E27FC236}">
              <a16:creationId xmlns:a16="http://schemas.microsoft.com/office/drawing/2014/main" xmlns="" id="{00000000-0008-0000-0600-00001E010000}"/>
            </a:ext>
          </a:extLst>
        </xdr:cNvPr>
        <xdr:cNvCxnSpPr/>
      </xdr:nvCxnSpPr>
      <xdr:spPr>
        <a:xfrm flipV="1">
          <a:off x="10475595" y="5285736"/>
          <a:ext cx="1270" cy="1371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145683</xdr:rowOff>
    </xdr:from>
    <xdr:ext cx="534377" cy="259045"/>
    <xdr:sp macro="" textlink="">
      <xdr:nvSpPr>
        <xdr:cNvPr id="287" name="補助費等最小値テキスト">
          <a:extLst>
            <a:ext uri="{FF2B5EF4-FFF2-40B4-BE49-F238E27FC236}">
              <a16:creationId xmlns:a16="http://schemas.microsoft.com/office/drawing/2014/main" xmlns="" id="{00000000-0008-0000-0600-00001F010000}"/>
            </a:ext>
          </a:extLst>
        </xdr:cNvPr>
        <xdr:cNvSpPr txBox="1"/>
      </xdr:nvSpPr>
      <xdr:spPr>
        <a:xfrm>
          <a:off x="10528300" y="6660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141856</xdr:rowOff>
    </xdr:from>
    <xdr:to>
      <xdr:col>55</xdr:col>
      <xdr:colOff>88900</xdr:colOff>
      <xdr:row>38</xdr:row>
      <xdr:rowOff>141856</xdr:rowOff>
    </xdr:to>
    <xdr:cxnSp macro="">
      <xdr:nvCxnSpPr>
        <xdr:cNvPr id="288" name="直線コネクタ 287">
          <a:extLst>
            <a:ext uri="{FF2B5EF4-FFF2-40B4-BE49-F238E27FC236}">
              <a16:creationId xmlns:a16="http://schemas.microsoft.com/office/drawing/2014/main" xmlns="" id="{00000000-0008-0000-0600-000020010000}"/>
            </a:ext>
          </a:extLst>
        </xdr:cNvPr>
        <xdr:cNvCxnSpPr/>
      </xdr:nvCxnSpPr>
      <xdr:spPr>
        <a:xfrm>
          <a:off x="10388600" y="6656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88913</xdr:rowOff>
    </xdr:from>
    <xdr:ext cx="599010" cy="259045"/>
    <xdr:sp macro="" textlink="">
      <xdr:nvSpPr>
        <xdr:cNvPr id="289" name="補助費等最大値テキスト">
          <a:extLst>
            <a:ext uri="{FF2B5EF4-FFF2-40B4-BE49-F238E27FC236}">
              <a16:creationId xmlns:a16="http://schemas.microsoft.com/office/drawing/2014/main" xmlns="" id="{00000000-0008-0000-0600-000021010000}"/>
            </a:ext>
          </a:extLst>
        </xdr:cNvPr>
        <xdr:cNvSpPr txBox="1"/>
      </xdr:nvSpPr>
      <xdr:spPr>
        <a:xfrm>
          <a:off x="10528300" y="5060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137,767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142236</xdr:rowOff>
    </xdr:from>
    <xdr:to>
      <xdr:col>55</xdr:col>
      <xdr:colOff>88900</xdr:colOff>
      <xdr:row>30</xdr:row>
      <xdr:rowOff>142236</xdr:rowOff>
    </xdr:to>
    <xdr:cxnSp macro="">
      <xdr:nvCxnSpPr>
        <xdr:cNvPr id="290" name="直線コネクタ 289">
          <a:extLst>
            <a:ext uri="{FF2B5EF4-FFF2-40B4-BE49-F238E27FC236}">
              <a16:creationId xmlns:a16="http://schemas.microsoft.com/office/drawing/2014/main" xmlns="" id="{00000000-0008-0000-0600-000022010000}"/>
            </a:ext>
          </a:extLst>
        </xdr:cNvPr>
        <xdr:cNvCxnSpPr/>
      </xdr:nvCxnSpPr>
      <xdr:spPr>
        <a:xfrm>
          <a:off x="10388600" y="5285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140473</xdr:rowOff>
    </xdr:from>
    <xdr:to>
      <xdr:col>55</xdr:col>
      <xdr:colOff>0</xdr:colOff>
      <xdr:row>35</xdr:row>
      <xdr:rowOff>152295</xdr:rowOff>
    </xdr:to>
    <xdr:cxnSp macro="">
      <xdr:nvCxnSpPr>
        <xdr:cNvPr id="291" name="直線コネクタ 290">
          <a:extLst>
            <a:ext uri="{FF2B5EF4-FFF2-40B4-BE49-F238E27FC236}">
              <a16:creationId xmlns:a16="http://schemas.microsoft.com/office/drawing/2014/main" xmlns="" id="{00000000-0008-0000-0600-000023010000}"/>
            </a:ext>
          </a:extLst>
        </xdr:cNvPr>
        <xdr:cNvCxnSpPr/>
      </xdr:nvCxnSpPr>
      <xdr:spPr>
        <a:xfrm>
          <a:off x="9639300" y="6141223"/>
          <a:ext cx="838200" cy="11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48342</xdr:rowOff>
    </xdr:from>
    <xdr:ext cx="534377" cy="259045"/>
    <xdr:sp macro="" textlink="">
      <xdr:nvSpPr>
        <xdr:cNvPr id="292" name="補助費等平均値テキスト">
          <a:extLst>
            <a:ext uri="{FF2B5EF4-FFF2-40B4-BE49-F238E27FC236}">
              <a16:creationId xmlns:a16="http://schemas.microsoft.com/office/drawing/2014/main" xmlns="" id="{00000000-0008-0000-0600-000024010000}"/>
            </a:ext>
          </a:extLst>
        </xdr:cNvPr>
        <xdr:cNvSpPr txBox="1"/>
      </xdr:nvSpPr>
      <xdr:spPr>
        <a:xfrm>
          <a:off x="10528300" y="62205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69915</xdr:rowOff>
    </xdr:from>
    <xdr:to>
      <xdr:col>55</xdr:col>
      <xdr:colOff>50800</xdr:colOff>
      <xdr:row>37</xdr:row>
      <xdr:rowOff>65</xdr:rowOff>
    </xdr:to>
    <xdr:sp macro="" textlink="">
      <xdr:nvSpPr>
        <xdr:cNvPr id="293" name="フローチャート: 判断 292">
          <a:extLst>
            <a:ext uri="{FF2B5EF4-FFF2-40B4-BE49-F238E27FC236}">
              <a16:creationId xmlns:a16="http://schemas.microsoft.com/office/drawing/2014/main" xmlns="" id="{00000000-0008-0000-0600-000025010000}"/>
            </a:ext>
          </a:extLst>
        </xdr:cNvPr>
        <xdr:cNvSpPr/>
      </xdr:nvSpPr>
      <xdr:spPr>
        <a:xfrm>
          <a:off x="10426700" y="6242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112039</xdr:rowOff>
    </xdr:from>
    <xdr:to>
      <xdr:col>50</xdr:col>
      <xdr:colOff>114300</xdr:colOff>
      <xdr:row>35</xdr:row>
      <xdr:rowOff>140473</xdr:rowOff>
    </xdr:to>
    <xdr:cxnSp macro="">
      <xdr:nvCxnSpPr>
        <xdr:cNvPr id="294" name="直線コネクタ 293">
          <a:extLst>
            <a:ext uri="{FF2B5EF4-FFF2-40B4-BE49-F238E27FC236}">
              <a16:creationId xmlns:a16="http://schemas.microsoft.com/office/drawing/2014/main" xmlns="" id="{00000000-0008-0000-0600-000026010000}"/>
            </a:ext>
          </a:extLst>
        </xdr:cNvPr>
        <xdr:cNvCxnSpPr/>
      </xdr:nvCxnSpPr>
      <xdr:spPr>
        <a:xfrm>
          <a:off x="8750300" y="6112789"/>
          <a:ext cx="889000" cy="28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84600</xdr:rowOff>
    </xdr:from>
    <xdr:to>
      <xdr:col>50</xdr:col>
      <xdr:colOff>165100</xdr:colOff>
      <xdr:row>37</xdr:row>
      <xdr:rowOff>14750</xdr:rowOff>
    </xdr:to>
    <xdr:sp macro="" textlink="">
      <xdr:nvSpPr>
        <xdr:cNvPr id="295" name="フローチャート: 判断 294">
          <a:extLst>
            <a:ext uri="{FF2B5EF4-FFF2-40B4-BE49-F238E27FC236}">
              <a16:creationId xmlns:a16="http://schemas.microsoft.com/office/drawing/2014/main" xmlns="" id="{00000000-0008-0000-0600-000027010000}"/>
            </a:ext>
          </a:extLst>
        </xdr:cNvPr>
        <xdr:cNvSpPr/>
      </xdr:nvSpPr>
      <xdr:spPr>
        <a:xfrm>
          <a:off x="9588500" y="625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5877</xdr:rowOff>
    </xdr:from>
    <xdr:ext cx="534377" cy="259045"/>
    <xdr:sp macro="" textlink="">
      <xdr:nvSpPr>
        <xdr:cNvPr id="296" name="テキスト ボックス 295">
          <a:extLst>
            <a:ext uri="{FF2B5EF4-FFF2-40B4-BE49-F238E27FC236}">
              <a16:creationId xmlns:a16="http://schemas.microsoft.com/office/drawing/2014/main" xmlns="" id="{00000000-0008-0000-0600-000028010000}"/>
            </a:ext>
          </a:extLst>
        </xdr:cNvPr>
        <xdr:cNvSpPr txBox="1"/>
      </xdr:nvSpPr>
      <xdr:spPr>
        <a:xfrm>
          <a:off x="9372111" y="6349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89256</xdr:rowOff>
    </xdr:from>
    <xdr:to>
      <xdr:col>45</xdr:col>
      <xdr:colOff>177800</xdr:colOff>
      <xdr:row>35</xdr:row>
      <xdr:rowOff>112039</xdr:rowOff>
    </xdr:to>
    <xdr:cxnSp macro="">
      <xdr:nvCxnSpPr>
        <xdr:cNvPr id="297" name="直線コネクタ 296">
          <a:extLst>
            <a:ext uri="{FF2B5EF4-FFF2-40B4-BE49-F238E27FC236}">
              <a16:creationId xmlns:a16="http://schemas.microsoft.com/office/drawing/2014/main" xmlns="" id="{00000000-0008-0000-0600-000029010000}"/>
            </a:ext>
          </a:extLst>
        </xdr:cNvPr>
        <xdr:cNvCxnSpPr/>
      </xdr:nvCxnSpPr>
      <xdr:spPr>
        <a:xfrm>
          <a:off x="7861300" y="6090006"/>
          <a:ext cx="889000" cy="22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87213</xdr:rowOff>
    </xdr:from>
    <xdr:to>
      <xdr:col>46</xdr:col>
      <xdr:colOff>38100</xdr:colOff>
      <xdr:row>37</xdr:row>
      <xdr:rowOff>17363</xdr:rowOff>
    </xdr:to>
    <xdr:sp macro="" textlink="">
      <xdr:nvSpPr>
        <xdr:cNvPr id="298" name="フローチャート: 判断 297">
          <a:extLst>
            <a:ext uri="{FF2B5EF4-FFF2-40B4-BE49-F238E27FC236}">
              <a16:creationId xmlns:a16="http://schemas.microsoft.com/office/drawing/2014/main" xmlns="" id="{00000000-0008-0000-0600-00002A010000}"/>
            </a:ext>
          </a:extLst>
        </xdr:cNvPr>
        <xdr:cNvSpPr/>
      </xdr:nvSpPr>
      <xdr:spPr>
        <a:xfrm>
          <a:off x="8699500" y="625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8490</xdr:rowOff>
    </xdr:from>
    <xdr:ext cx="534377" cy="259045"/>
    <xdr:sp macro="" textlink="">
      <xdr:nvSpPr>
        <xdr:cNvPr id="299" name="テキスト ボックス 298">
          <a:extLst>
            <a:ext uri="{FF2B5EF4-FFF2-40B4-BE49-F238E27FC236}">
              <a16:creationId xmlns:a16="http://schemas.microsoft.com/office/drawing/2014/main" xmlns="" id="{00000000-0008-0000-0600-00002B010000}"/>
            </a:ext>
          </a:extLst>
        </xdr:cNvPr>
        <xdr:cNvSpPr txBox="1"/>
      </xdr:nvSpPr>
      <xdr:spPr>
        <a:xfrm>
          <a:off x="8483111" y="6352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89256</xdr:rowOff>
    </xdr:from>
    <xdr:to>
      <xdr:col>41</xdr:col>
      <xdr:colOff>50800</xdr:colOff>
      <xdr:row>36</xdr:row>
      <xdr:rowOff>16071</xdr:rowOff>
    </xdr:to>
    <xdr:cxnSp macro="">
      <xdr:nvCxnSpPr>
        <xdr:cNvPr id="300" name="直線コネクタ 299">
          <a:extLst>
            <a:ext uri="{FF2B5EF4-FFF2-40B4-BE49-F238E27FC236}">
              <a16:creationId xmlns:a16="http://schemas.microsoft.com/office/drawing/2014/main" xmlns="" id="{00000000-0008-0000-0600-00002C010000}"/>
            </a:ext>
          </a:extLst>
        </xdr:cNvPr>
        <xdr:cNvCxnSpPr/>
      </xdr:nvCxnSpPr>
      <xdr:spPr>
        <a:xfrm flipV="1">
          <a:off x="6972300" y="6090006"/>
          <a:ext cx="889000" cy="98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85014</xdr:rowOff>
    </xdr:from>
    <xdr:to>
      <xdr:col>41</xdr:col>
      <xdr:colOff>101600</xdr:colOff>
      <xdr:row>37</xdr:row>
      <xdr:rowOff>15164</xdr:rowOff>
    </xdr:to>
    <xdr:sp macro="" textlink="">
      <xdr:nvSpPr>
        <xdr:cNvPr id="301" name="フローチャート: 判断 300">
          <a:extLst>
            <a:ext uri="{FF2B5EF4-FFF2-40B4-BE49-F238E27FC236}">
              <a16:creationId xmlns:a16="http://schemas.microsoft.com/office/drawing/2014/main" xmlns="" id="{00000000-0008-0000-0600-00002D010000}"/>
            </a:ext>
          </a:extLst>
        </xdr:cNvPr>
        <xdr:cNvSpPr/>
      </xdr:nvSpPr>
      <xdr:spPr>
        <a:xfrm>
          <a:off x="7810500" y="6257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6291</xdr:rowOff>
    </xdr:from>
    <xdr:ext cx="534377" cy="259045"/>
    <xdr:sp macro="" textlink="">
      <xdr:nvSpPr>
        <xdr:cNvPr id="302" name="テキスト ボックス 301">
          <a:extLst>
            <a:ext uri="{FF2B5EF4-FFF2-40B4-BE49-F238E27FC236}">
              <a16:creationId xmlns:a16="http://schemas.microsoft.com/office/drawing/2014/main" xmlns="" id="{00000000-0008-0000-0600-00002E010000}"/>
            </a:ext>
          </a:extLst>
        </xdr:cNvPr>
        <xdr:cNvSpPr txBox="1"/>
      </xdr:nvSpPr>
      <xdr:spPr>
        <a:xfrm>
          <a:off x="7594111" y="6349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27733</xdr:rowOff>
    </xdr:from>
    <xdr:to>
      <xdr:col>36</xdr:col>
      <xdr:colOff>165100</xdr:colOff>
      <xdr:row>36</xdr:row>
      <xdr:rowOff>129333</xdr:rowOff>
    </xdr:to>
    <xdr:sp macro="" textlink="">
      <xdr:nvSpPr>
        <xdr:cNvPr id="303" name="フローチャート: 判断 302">
          <a:extLst>
            <a:ext uri="{FF2B5EF4-FFF2-40B4-BE49-F238E27FC236}">
              <a16:creationId xmlns:a16="http://schemas.microsoft.com/office/drawing/2014/main" xmlns="" id="{00000000-0008-0000-0600-00002F010000}"/>
            </a:ext>
          </a:extLst>
        </xdr:cNvPr>
        <xdr:cNvSpPr/>
      </xdr:nvSpPr>
      <xdr:spPr>
        <a:xfrm>
          <a:off x="6921500" y="6199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120460</xdr:rowOff>
    </xdr:from>
    <xdr:ext cx="534377" cy="259045"/>
    <xdr:sp macro="" textlink="">
      <xdr:nvSpPr>
        <xdr:cNvPr id="304" name="テキスト ボックス 303">
          <a:extLst>
            <a:ext uri="{FF2B5EF4-FFF2-40B4-BE49-F238E27FC236}">
              <a16:creationId xmlns:a16="http://schemas.microsoft.com/office/drawing/2014/main" xmlns="" id="{00000000-0008-0000-0600-000030010000}"/>
            </a:ext>
          </a:extLst>
        </xdr:cNvPr>
        <xdr:cNvSpPr txBox="1"/>
      </xdr:nvSpPr>
      <xdr:spPr>
        <a:xfrm>
          <a:off x="6705111" y="6292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xmlns="" id="{00000000-0008-0000-06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xmlns="" id="{00000000-0008-0000-06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xmlns="" id="{00000000-0008-0000-06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xmlns="" id="{00000000-0008-0000-06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xmlns="" id="{00000000-0008-0000-06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101495</xdr:rowOff>
    </xdr:from>
    <xdr:to>
      <xdr:col>55</xdr:col>
      <xdr:colOff>50800</xdr:colOff>
      <xdr:row>36</xdr:row>
      <xdr:rowOff>31645</xdr:rowOff>
    </xdr:to>
    <xdr:sp macro="" textlink="">
      <xdr:nvSpPr>
        <xdr:cNvPr id="310" name="楕円 309">
          <a:extLst>
            <a:ext uri="{FF2B5EF4-FFF2-40B4-BE49-F238E27FC236}">
              <a16:creationId xmlns:a16="http://schemas.microsoft.com/office/drawing/2014/main" xmlns="" id="{00000000-0008-0000-0600-000036010000}"/>
            </a:ext>
          </a:extLst>
        </xdr:cNvPr>
        <xdr:cNvSpPr/>
      </xdr:nvSpPr>
      <xdr:spPr>
        <a:xfrm>
          <a:off x="10426700" y="6102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124372</xdr:rowOff>
    </xdr:from>
    <xdr:ext cx="534377" cy="259045"/>
    <xdr:sp macro="" textlink="">
      <xdr:nvSpPr>
        <xdr:cNvPr id="311" name="補助費等該当値テキスト">
          <a:extLst>
            <a:ext uri="{FF2B5EF4-FFF2-40B4-BE49-F238E27FC236}">
              <a16:creationId xmlns:a16="http://schemas.microsoft.com/office/drawing/2014/main" xmlns="" id="{00000000-0008-0000-0600-000037010000}"/>
            </a:ext>
          </a:extLst>
        </xdr:cNvPr>
        <xdr:cNvSpPr txBox="1"/>
      </xdr:nvSpPr>
      <xdr:spPr>
        <a:xfrm>
          <a:off x="10528300" y="5953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89673</xdr:rowOff>
    </xdr:from>
    <xdr:to>
      <xdr:col>50</xdr:col>
      <xdr:colOff>165100</xdr:colOff>
      <xdr:row>36</xdr:row>
      <xdr:rowOff>19823</xdr:rowOff>
    </xdr:to>
    <xdr:sp macro="" textlink="">
      <xdr:nvSpPr>
        <xdr:cNvPr id="312" name="楕円 311">
          <a:extLst>
            <a:ext uri="{FF2B5EF4-FFF2-40B4-BE49-F238E27FC236}">
              <a16:creationId xmlns:a16="http://schemas.microsoft.com/office/drawing/2014/main" xmlns="" id="{00000000-0008-0000-0600-000038010000}"/>
            </a:ext>
          </a:extLst>
        </xdr:cNvPr>
        <xdr:cNvSpPr/>
      </xdr:nvSpPr>
      <xdr:spPr>
        <a:xfrm>
          <a:off x="9588500" y="6090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36350</xdr:rowOff>
    </xdr:from>
    <xdr:ext cx="534377" cy="259045"/>
    <xdr:sp macro="" textlink="">
      <xdr:nvSpPr>
        <xdr:cNvPr id="313" name="テキスト ボックス 312">
          <a:extLst>
            <a:ext uri="{FF2B5EF4-FFF2-40B4-BE49-F238E27FC236}">
              <a16:creationId xmlns:a16="http://schemas.microsoft.com/office/drawing/2014/main" xmlns="" id="{00000000-0008-0000-0600-000039010000}"/>
            </a:ext>
          </a:extLst>
        </xdr:cNvPr>
        <xdr:cNvSpPr txBox="1"/>
      </xdr:nvSpPr>
      <xdr:spPr>
        <a:xfrm>
          <a:off x="9372111" y="5865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61239</xdr:rowOff>
    </xdr:from>
    <xdr:to>
      <xdr:col>46</xdr:col>
      <xdr:colOff>38100</xdr:colOff>
      <xdr:row>35</xdr:row>
      <xdr:rowOff>162839</xdr:rowOff>
    </xdr:to>
    <xdr:sp macro="" textlink="">
      <xdr:nvSpPr>
        <xdr:cNvPr id="314" name="楕円 313">
          <a:extLst>
            <a:ext uri="{FF2B5EF4-FFF2-40B4-BE49-F238E27FC236}">
              <a16:creationId xmlns:a16="http://schemas.microsoft.com/office/drawing/2014/main" xmlns="" id="{00000000-0008-0000-0600-00003A010000}"/>
            </a:ext>
          </a:extLst>
        </xdr:cNvPr>
        <xdr:cNvSpPr/>
      </xdr:nvSpPr>
      <xdr:spPr>
        <a:xfrm>
          <a:off x="8699500" y="6061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7916</xdr:rowOff>
    </xdr:from>
    <xdr:ext cx="534377" cy="259045"/>
    <xdr:sp macro="" textlink="">
      <xdr:nvSpPr>
        <xdr:cNvPr id="315" name="テキスト ボックス 314">
          <a:extLst>
            <a:ext uri="{FF2B5EF4-FFF2-40B4-BE49-F238E27FC236}">
              <a16:creationId xmlns:a16="http://schemas.microsoft.com/office/drawing/2014/main" xmlns="" id="{00000000-0008-0000-0600-00003B010000}"/>
            </a:ext>
          </a:extLst>
        </xdr:cNvPr>
        <xdr:cNvSpPr txBox="1"/>
      </xdr:nvSpPr>
      <xdr:spPr>
        <a:xfrm>
          <a:off x="8483111" y="5837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38456</xdr:rowOff>
    </xdr:from>
    <xdr:to>
      <xdr:col>41</xdr:col>
      <xdr:colOff>101600</xdr:colOff>
      <xdr:row>35</xdr:row>
      <xdr:rowOff>140056</xdr:rowOff>
    </xdr:to>
    <xdr:sp macro="" textlink="">
      <xdr:nvSpPr>
        <xdr:cNvPr id="316" name="楕円 315">
          <a:extLst>
            <a:ext uri="{FF2B5EF4-FFF2-40B4-BE49-F238E27FC236}">
              <a16:creationId xmlns:a16="http://schemas.microsoft.com/office/drawing/2014/main" xmlns="" id="{00000000-0008-0000-0600-00003C010000}"/>
            </a:ext>
          </a:extLst>
        </xdr:cNvPr>
        <xdr:cNvSpPr/>
      </xdr:nvSpPr>
      <xdr:spPr>
        <a:xfrm>
          <a:off x="7810500" y="6039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33</xdr:row>
      <xdr:rowOff>156583</xdr:rowOff>
    </xdr:from>
    <xdr:ext cx="534377" cy="259045"/>
    <xdr:sp macro="" textlink="">
      <xdr:nvSpPr>
        <xdr:cNvPr id="317" name="テキスト ボックス 316">
          <a:extLst>
            <a:ext uri="{FF2B5EF4-FFF2-40B4-BE49-F238E27FC236}">
              <a16:creationId xmlns:a16="http://schemas.microsoft.com/office/drawing/2014/main" xmlns="" id="{00000000-0008-0000-0600-00003D010000}"/>
            </a:ext>
          </a:extLst>
        </xdr:cNvPr>
        <xdr:cNvSpPr txBox="1"/>
      </xdr:nvSpPr>
      <xdr:spPr>
        <a:xfrm>
          <a:off x="7594111" y="5814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136721</xdr:rowOff>
    </xdr:from>
    <xdr:to>
      <xdr:col>36</xdr:col>
      <xdr:colOff>165100</xdr:colOff>
      <xdr:row>36</xdr:row>
      <xdr:rowOff>66871</xdr:rowOff>
    </xdr:to>
    <xdr:sp macro="" textlink="">
      <xdr:nvSpPr>
        <xdr:cNvPr id="318" name="楕円 317">
          <a:extLst>
            <a:ext uri="{FF2B5EF4-FFF2-40B4-BE49-F238E27FC236}">
              <a16:creationId xmlns:a16="http://schemas.microsoft.com/office/drawing/2014/main" xmlns="" id="{00000000-0008-0000-0600-00003E010000}"/>
            </a:ext>
          </a:extLst>
        </xdr:cNvPr>
        <xdr:cNvSpPr/>
      </xdr:nvSpPr>
      <xdr:spPr>
        <a:xfrm>
          <a:off x="6921500" y="6137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83398</xdr:rowOff>
    </xdr:from>
    <xdr:ext cx="534377" cy="259045"/>
    <xdr:sp macro="" textlink="">
      <xdr:nvSpPr>
        <xdr:cNvPr id="319" name="テキスト ボックス 318">
          <a:extLst>
            <a:ext uri="{FF2B5EF4-FFF2-40B4-BE49-F238E27FC236}">
              <a16:creationId xmlns:a16="http://schemas.microsoft.com/office/drawing/2014/main" xmlns="" id="{00000000-0008-0000-0600-00003F010000}"/>
            </a:ext>
          </a:extLst>
        </xdr:cNvPr>
        <xdr:cNvSpPr txBox="1"/>
      </xdr:nvSpPr>
      <xdr:spPr>
        <a:xfrm>
          <a:off x="6705111" y="5912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xmlns="" id="{00000000-0008-0000-06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xmlns="" id="{00000000-0008-0000-06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xmlns="" id="{00000000-0008-0000-06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xmlns="" id="{00000000-0008-0000-06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xmlns="" id="{00000000-0008-0000-06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xmlns="" id="{00000000-0008-0000-06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xmlns="" id="{00000000-0008-0000-06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xmlns="" id="{00000000-0008-0000-06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xmlns="" id="{00000000-0008-0000-06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xmlns="" id="{00000000-0008-0000-06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a:extLst>
            <a:ext uri="{FF2B5EF4-FFF2-40B4-BE49-F238E27FC236}">
              <a16:creationId xmlns:a16="http://schemas.microsoft.com/office/drawing/2014/main" xmlns="" id="{00000000-0008-0000-0600-00004A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1" name="テキスト ボックス 330">
          <a:extLst>
            <a:ext uri="{FF2B5EF4-FFF2-40B4-BE49-F238E27FC236}">
              <a16:creationId xmlns:a16="http://schemas.microsoft.com/office/drawing/2014/main" xmlns="" id="{00000000-0008-0000-0600-00004B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a:extLst>
            <a:ext uri="{FF2B5EF4-FFF2-40B4-BE49-F238E27FC236}">
              <a16:creationId xmlns:a16="http://schemas.microsoft.com/office/drawing/2014/main" xmlns="" id="{00000000-0008-0000-0600-00004C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3" name="テキスト ボックス 332">
          <a:extLst>
            <a:ext uri="{FF2B5EF4-FFF2-40B4-BE49-F238E27FC236}">
              <a16:creationId xmlns:a16="http://schemas.microsoft.com/office/drawing/2014/main" xmlns="" id="{00000000-0008-0000-0600-00004D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a:extLst>
            <a:ext uri="{FF2B5EF4-FFF2-40B4-BE49-F238E27FC236}">
              <a16:creationId xmlns:a16="http://schemas.microsoft.com/office/drawing/2014/main" xmlns="" id="{00000000-0008-0000-0600-00004E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5" name="テキスト ボックス 334">
          <a:extLst>
            <a:ext uri="{FF2B5EF4-FFF2-40B4-BE49-F238E27FC236}">
              <a16:creationId xmlns:a16="http://schemas.microsoft.com/office/drawing/2014/main" xmlns="" id="{00000000-0008-0000-0600-00004F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a:extLst>
            <a:ext uri="{FF2B5EF4-FFF2-40B4-BE49-F238E27FC236}">
              <a16:creationId xmlns:a16="http://schemas.microsoft.com/office/drawing/2014/main" xmlns="" id="{00000000-0008-0000-0600-000050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7" name="テキスト ボックス 336">
          <a:extLst>
            <a:ext uri="{FF2B5EF4-FFF2-40B4-BE49-F238E27FC236}">
              <a16:creationId xmlns:a16="http://schemas.microsoft.com/office/drawing/2014/main" xmlns="" id="{00000000-0008-0000-0600-000051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xmlns="" id="{00000000-0008-0000-06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a:extLst>
            <a:ext uri="{FF2B5EF4-FFF2-40B4-BE49-F238E27FC236}">
              <a16:creationId xmlns:a16="http://schemas.microsoft.com/office/drawing/2014/main" xmlns="" id="{00000000-0008-0000-0600-000053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a:extLst>
            <a:ext uri="{FF2B5EF4-FFF2-40B4-BE49-F238E27FC236}">
              <a16:creationId xmlns:a16="http://schemas.microsoft.com/office/drawing/2014/main" xmlns="" id="{00000000-0008-0000-06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156569</xdr:rowOff>
    </xdr:from>
    <xdr:to>
      <xdr:col>54</xdr:col>
      <xdr:colOff>189865</xdr:colOff>
      <xdr:row>58</xdr:row>
      <xdr:rowOff>104916</xdr:rowOff>
    </xdr:to>
    <xdr:cxnSp macro="">
      <xdr:nvCxnSpPr>
        <xdr:cNvPr id="341" name="直線コネクタ 340">
          <a:extLst>
            <a:ext uri="{FF2B5EF4-FFF2-40B4-BE49-F238E27FC236}">
              <a16:creationId xmlns:a16="http://schemas.microsoft.com/office/drawing/2014/main" xmlns="" id="{00000000-0008-0000-0600-000055010000}"/>
            </a:ext>
          </a:extLst>
        </xdr:cNvPr>
        <xdr:cNvCxnSpPr/>
      </xdr:nvCxnSpPr>
      <xdr:spPr>
        <a:xfrm flipV="1">
          <a:off x="10475595" y="8900519"/>
          <a:ext cx="1270" cy="11484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108743</xdr:rowOff>
    </xdr:from>
    <xdr:ext cx="534377" cy="259045"/>
    <xdr:sp macro="" textlink="">
      <xdr:nvSpPr>
        <xdr:cNvPr id="342" name="普通建設事業費最小値テキスト">
          <a:extLst>
            <a:ext uri="{FF2B5EF4-FFF2-40B4-BE49-F238E27FC236}">
              <a16:creationId xmlns:a16="http://schemas.microsoft.com/office/drawing/2014/main" xmlns="" id="{00000000-0008-0000-0600-000056010000}"/>
            </a:ext>
          </a:extLst>
        </xdr:cNvPr>
        <xdr:cNvSpPr txBox="1"/>
      </xdr:nvSpPr>
      <xdr:spPr>
        <a:xfrm>
          <a:off x="10528300" y="10052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104916</xdr:rowOff>
    </xdr:from>
    <xdr:to>
      <xdr:col>55</xdr:col>
      <xdr:colOff>88900</xdr:colOff>
      <xdr:row>58</xdr:row>
      <xdr:rowOff>104916</xdr:rowOff>
    </xdr:to>
    <xdr:cxnSp macro="">
      <xdr:nvCxnSpPr>
        <xdr:cNvPr id="343" name="直線コネクタ 342">
          <a:extLst>
            <a:ext uri="{FF2B5EF4-FFF2-40B4-BE49-F238E27FC236}">
              <a16:creationId xmlns:a16="http://schemas.microsoft.com/office/drawing/2014/main" xmlns="" id="{00000000-0008-0000-0600-000057010000}"/>
            </a:ext>
          </a:extLst>
        </xdr:cNvPr>
        <xdr:cNvCxnSpPr/>
      </xdr:nvCxnSpPr>
      <xdr:spPr>
        <a:xfrm>
          <a:off x="10388600" y="10049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103246</xdr:rowOff>
    </xdr:from>
    <xdr:ext cx="599010" cy="259045"/>
    <xdr:sp macro="" textlink="">
      <xdr:nvSpPr>
        <xdr:cNvPr id="344" name="普通建設事業費最大値テキスト">
          <a:extLst>
            <a:ext uri="{FF2B5EF4-FFF2-40B4-BE49-F238E27FC236}">
              <a16:creationId xmlns:a16="http://schemas.microsoft.com/office/drawing/2014/main" xmlns="" id="{00000000-0008-0000-0600-000058010000}"/>
            </a:ext>
          </a:extLst>
        </xdr:cNvPr>
        <xdr:cNvSpPr txBox="1"/>
      </xdr:nvSpPr>
      <xdr:spPr>
        <a:xfrm>
          <a:off x="10528300" y="8675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517,621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156569</xdr:rowOff>
    </xdr:from>
    <xdr:to>
      <xdr:col>55</xdr:col>
      <xdr:colOff>88900</xdr:colOff>
      <xdr:row>51</xdr:row>
      <xdr:rowOff>156569</xdr:rowOff>
    </xdr:to>
    <xdr:cxnSp macro="">
      <xdr:nvCxnSpPr>
        <xdr:cNvPr id="345" name="直線コネクタ 344">
          <a:extLst>
            <a:ext uri="{FF2B5EF4-FFF2-40B4-BE49-F238E27FC236}">
              <a16:creationId xmlns:a16="http://schemas.microsoft.com/office/drawing/2014/main" xmlns="" id="{00000000-0008-0000-0600-000059010000}"/>
            </a:ext>
          </a:extLst>
        </xdr:cNvPr>
        <xdr:cNvCxnSpPr/>
      </xdr:nvCxnSpPr>
      <xdr:spPr>
        <a:xfrm>
          <a:off x="10388600" y="8900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29425</xdr:rowOff>
    </xdr:from>
    <xdr:to>
      <xdr:col>55</xdr:col>
      <xdr:colOff>0</xdr:colOff>
      <xdr:row>58</xdr:row>
      <xdr:rowOff>44803</xdr:rowOff>
    </xdr:to>
    <xdr:cxnSp macro="">
      <xdr:nvCxnSpPr>
        <xdr:cNvPr id="346" name="直線コネクタ 345">
          <a:extLst>
            <a:ext uri="{FF2B5EF4-FFF2-40B4-BE49-F238E27FC236}">
              <a16:creationId xmlns:a16="http://schemas.microsoft.com/office/drawing/2014/main" xmlns="" id="{00000000-0008-0000-0600-00005A010000}"/>
            </a:ext>
          </a:extLst>
        </xdr:cNvPr>
        <xdr:cNvCxnSpPr/>
      </xdr:nvCxnSpPr>
      <xdr:spPr>
        <a:xfrm>
          <a:off x="9639300" y="9973525"/>
          <a:ext cx="838200" cy="15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158219</xdr:rowOff>
    </xdr:from>
    <xdr:ext cx="534377" cy="259045"/>
    <xdr:sp macro="" textlink="">
      <xdr:nvSpPr>
        <xdr:cNvPr id="347" name="普通建設事業費平均値テキスト">
          <a:extLst>
            <a:ext uri="{FF2B5EF4-FFF2-40B4-BE49-F238E27FC236}">
              <a16:creationId xmlns:a16="http://schemas.microsoft.com/office/drawing/2014/main" xmlns="" id="{00000000-0008-0000-0600-00005B010000}"/>
            </a:ext>
          </a:extLst>
        </xdr:cNvPr>
        <xdr:cNvSpPr txBox="1"/>
      </xdr:nvSpPr>
      <xdr:spPr>
        <a:xfrm>
          <a:off x="10528300" y="97594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135342</xdr:rowOff>
    </xdr:from>
    <xdr:to>
      <xdr:col>55</xdr:col>
      <xdr:colOff>50800</xdr:colOff>
      <xdr:row>58</xdr:row>
      <xdr:rowOff>65492</xdr:rowOff>
    </xdr:to>
    <xdr:sp macro="" textlink="">
      <xdr:nvSpPr>
        <xdr:cNvPr id="348" name="フローチャート: 判断 347">
          <a:extLst>
            <a:ext uri="{FF2B5EF4-FFF2-40B4-BE49-F238E27FC236}">
              <a16:creationId xmlns:a16="http://schemas.microsoft.com/office/drawing/2014/main" xmlns="" id="{00000000-0008-0000-0600-00005C010000}"/>
            </a:ext>
          </a:extLst>
        </xdr:cNvPr>
        <xdr:cNvSpPr/>
      </xdr:nvSpPr>
      <xdr:spPr>
        <a:xfrm>
          <a:off x="10426700" y="9907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29425</xdr:rowOff>
    </xdr:from>
    <xdr:to>
      <xdr:col>50</xdr:col>
      <xdr:colOff>114300</xdr:colOff>
      <xdr:row>58</xdr:row>
      <xdr:rowOff>74446</xdr:rowOff>
    </xdr:to>
    <xdr:cxnSp macro="">
      <xdr:nvCxnSpPr>
        <xdr:cNvPr id="349" name="直線コネクタ 348">
          <a:extLst>
            <a:ext uri="{FF2B5EF4-FFF2-40B4-BE49-F238E27FC236}">
              <a16:creationId xmlns:a16="http://schemas.microsoft.com/office/drawing/2014/main" xmlns="" id="{00000000-0008-0000-0600-00005D010000}"/>
            </a:ext>
          </a:extLst>
        </xdr:cNvPr>
        <xdr:cNvCxnSpPr/>
      </xdr:nvCxnSpPr>
      <xdr:spPr>
        <a:xfrm flipV="1">
          <a:off x="8750300" y="9973525"/>
          <a:ext cx="889000" cy="45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136654</xdr:rowOff>
    </xdr:from>
    <xdr:to>
      <xdr:col>50</xdr:col>
      <xdr:colOff>165100</xdr:colOff>
      <xdr:row>58</xdr:row>
      <xdr:rowOff>66804</xdr:rowOff>
    </xdr:to>
    <xdr:sp macro="" textlink="">
      <xdr:nvSpPr>
        <xdr:cNvPr id="350" name="フローチャート: 判断 349">
          <a:extLst>
            <a:ext uri="{FF2B5EF4-FFF2-40B4-BE49-F238E27FC236}">
              <a16:creationId xmlns:a16="http://schemas.microsoft.com/office/drawing/2014/main" xmlns="" id="{00000000-0008-0000-0600-00005E010000}"/>
            </a:ext>
          </a:extLst>
        </xdr:cNvPr>
        <xdr:cNvSpPr/>
      </xdr:nvSpPr>
      <xdr:spPr>
        <a:xfrm>
          <a:off x="9588500" y="9909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83331</xdr:rowOff>
    </xdr:from>
    <xdr:ext cx="534377" cy="259045"/>
    <xdr:sp macro="" textlink="">
      <xdr:nvSpPr>
        <xdr:cNvPr id="351" name="テキスト ボックス 350">
          <a:extLst>
            <a:ext uri="{FF2B5EF4-FFF2-40B4-BE49-F238E27FC236}">
              <a16:creationId xmlns:a16="http://schemas.microsoft.com/office/drawing/2014/main" xmlns="" id="{00000000-0008-0000-0600-00005F010000}"/>
            </a:ext>
          </a:extLst>
        </xdr:cNvPr>
        <xdr:cNvSpPr txBox="1"/>
      </xdr:nvSpPr>
      <xdr:spPr>
        <a:xfrm>
          <a:off x="9372111" y="9684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53641</xdr:rowOff>
    </xdr:from>
    <xdr:to>
      <xdr:col>45</xdr:col>
      <xdr:colOff>177800</xdr:colOff>
      <xdr:row>58</xdr:row>
      <xdr:rowOff>74446</xdr:rowOff>
    </xdr:to>
    <xdr:cxnSp macro="">
      <xdr:nvCxnSpPr>
        <xdr:cNvPr id="352" name="直線コネクタ 351">
          <a:extLst>
            <a:ext uri="{FF2B5EF4-FFF2-40B4-BE49-F238E27FC236}">
              <a16:creationId xmlns:a16="http://schemas.microsoft.com/office/drawing/2014/main" xmlns="" id="{00000000-0008-0000-0600-000060010000}"/>
            </a:ext>
          </a:extLst>
        </xdr:cNvPr>
        <xdr:cNvCxnSpPr/>
      </xdr:nvCxnSpPr>
      <xdr:spPr>
        <a:xfrm>
          <a:off x="7861300" y="9997741"/>
          <a:ext cx="889000" cy="20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129373</xdr:rowOff>
    </xdr:from>
    <xdr:to>
      <xdr:col>46</xdr:col>
      <xdr:colOff>38100</xdr:colOff>
      <xdr:row>58</xdr:row>
      <xdr:rowOff>59523</xdr:rowOff>
    </xdr:to>
    <xdr:sp macro="" textlink="">
      <xdr:nvSpPr>
        <xdr:cNvPr id="353" name="フローチャート: 判断 352">
          <a:extLst>
            <a:ext uri="{FF2B5EF4-FFF2-40B4-BE49-F238E27FC236}">
              <a16:creationId xmlns:a16="http://schemas.microsoft.com/office/drawing/2014/main" xmlns="" id="{00000000-0008-0000-0600-000061010000}"/>
            </a:ext>
          </a:extLst>
        </xdr:cNvPr>
        <xdr:cNvSpPr/>
      </xdr:nvSpPr>
      <xdr:spPr>
        <a:xfrm>
          <a:off x="8699500" y="9902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76050</xdr:rowOff>
    </xdr:from>
    <xdr:ext cx="534377" cy="259045"/>
    <xdr:sp macro="" textlink="">
      <xdr:nvSpPr>
        <xdr:cNvPr id="354" name="テキスト ボックス 353">
          <a:extLst>
            <a:ext uri="{FF2B5EF4-FFF2-40B4-BE49-F238E27FC236}">
              <a16:creationId xmlns:a16="http://schemas.microsoft.com/office/drawing/2014/main" xmlns="" id="{00000000-0008-0000-0600-000062010000}"/>
            </a:ext>
          </a:extLst>
        </xdr:cNvPr>
        <xdr:cNvSpPr txBox="1"/>
      </xdr:nvSpPr>
      <xdr:spPr>
        <a:xfrm>
          <a:off x="8483111" y="9677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53641</xdr:rowOff>
    </xdr:from>
    <xdr:to>
      <xdr:col>41</xdr:col>
      <xdr:colOff>50800</xdr:colOff>
      <xdr:row>58</xdr:row>
      <xdr:rowOff>70507</xdr:rowOff>
    </xdr:to>
    <xdr:cxnSp macro="">
      <xdr:nvCxnSpPr>
        <xdr:cNvPr id="355" name="直線コネクタ 354">
          <a:extLst>
            <a:ext uri="{FF2B5EF4-FFF2-40B4-BE49-F238E27FC236}">
              <a16:creationId xmlns:a16="http://schemas.microsoft.com/office/drawing/2014/main" xmlns="" id="{00000000-0008-0000-0600-000063010000}"/>
            </a:ext>
          </a:extLst>
        </xdr:cNvPr>
        <xdr:cNvCxnSpPr/>
      </xdr:nvCxnSpPr>
      <xdr:spPr>
        <a:xfrm flipV="1">
          <a:off x="6972300" y="9997741"/>
          <a:ext cx="889000" cy="16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136387</xdr:rowOff>
    </xdr:from>
    <xdr:to>
      <xdr:col>41</xdr:col>
      <xdr:colOff>101600</xdr:colOff>
      <xdr:row>58</xdr:row>
      <xdr:rowOff>66537</xdr:rowOff>
    </xdr:to>
    <xdr:sp macro="" textlink="">
      <xdr:nvSpPr>
        <xdr:cNvPr id="356" name="フローチャート: 判断 355">
          <a:extLst>
            <a:ext uri="{FF2B5EF4-FFF2-40B4-BE49-F238E27FC236}">
              <a16:creationId xmlns:a16="http://schemas.microsoft.com/office/drawing/2014/main" xmlns="" id="{00000000-0008-0000-0600-000064010000}"/>
            </a:ext>
          </a:extLst>
        </xdr:cNvPr>
        <xdr:cNvSpPr/>
      </xdr:nvSpPr>
      <xdr:spPr>
        <a:xfrm>
          <a:off x="7810500" y="9909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83064</xdr:rowOff>
    </xdr:from>
    <xdr:ext cx="534377" cy="259045"/>
    <xdr:sp macro="" textlink="">
      <xdr:nvSpPr>
        <xdr:cNvPr id="357" name="テキスト ボックス 356">
          <a:extLst>
            <a:ext uri="{FF2B5EF4-FFF2-40B4-BE49-F238E27FC236}">
              <a16:creationId xmlns:a16="http://schemas.microsoft.com/office/drawing/2014/main" xmlns="" id="{00000000-0008-0000-0600-000065010000}"/>
            </a:ext>
          </a:extLst>
        </xdr:cNvPr>
        <xdr:cNvSpPr txBox="1"/>
      </xdr:nvSpPr>
      <xdr:spPr>
        <a:xfrm>
          <a:off x="7594111" y="9684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109501</xdr:rowOff>
    </xdr:from>
    <xdr:to>
      <xdr:col>36</xdr:col>
      <xdr:colOff>165100</xdr:colOff>
      <xdr:row>58</xdr:row>
      <xdr:rowOff>39651</xdr:rowOff>
    </xdr:to>
    <xdr:sp macro="" textlink="">
      <xdr:nvSpPr>
        <xdr:cNvPr id="358" name="フローチャート: 判断 357">
          <a:extLst>
            <a:ext uri="{FF2B5EF4-FFF2-40B4-BE49-F238E27FC236}">
              <a16:creationId xmlns:a16="http://schemas.microsoft.com/office/drawing/2014/main" xmlns="" id="{00000000-0008-0000-0600-000066010000}"/>
            </a:ext>
          </a:extLst>
        </xdr:cNvPr>
        <xdr:cNvSpPr/>
      </xdr:nvSpPr>
      <xdr:spPr>
        <a:xfrm>
          <a:off x="6921500" y="988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56178</xdr:rowOff>
    </xdr:from>
    <xdr:ext cx="534377" cy="259045"/>
    <xdr:sp macro="" textlink="">
      <xdr:nvSpPr>
        <xdr:cNvPr id="359" name="テキスト ボックス 358">
          <a:extLst>
            <a:ext uri="{FF2B5EF4-FFF2-40B4-BE49-F238E27FC236}">
              <a16:creationId xmlns:a16="http://schemas.microsoft.com/office/drawing/2014/main" xmlns="" id="{00000000-0008-0000-0600-000067010000}"/>
            </a:ext>
          </a:extLst>
        </xdr:cNvPr>
        <xdr:cNvSpPr txBox="1"/>
      </xdr:nvSpPr>
      <xdr:spPr>
        <a:xfrm>
          <a:off x="6705111" y="9657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xmlns="" id="{00000000-0008-0000-06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xmlns="" id="{00000000-0008-0000-06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xmlns="" id="{00000000-0008-0000-06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xmlns="" id="{00000000-0008-0000-06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xmlns="" id="{00000000-0008-0000-06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165453</xdr:rowOff>
    </xdr:from>
    <xdr:to>
      <xdr:col>55</xdr:col>
      <xdr:colOff>50800</xdr:colOff>
      <xdr:row>58</xdr:row>
      <xdr:rowOff>95603</xdr:rowOff>
    </xdr:to>
    <xdr:sp macro="" textlink="">
      <xdr:nvSpPr>
        <xdr:cNvPr id="365" name="楕円 364">
          <a:extLst>
            <a:ext uri="{FF2B5EF4-FFF2-40B4-BE49-F238E27FC236}">
              <a16:creationId xmlns:a16="http://schemas.microsoft.com/office/drawing/2014/main" xmlns="" id="{00000000-0008-0000-0600-00006D010000}"/>
            </a:ext>
          </a:extLst>
        </xdr:cNvPr>
        <xdr:cNvSpPr/>
      </xdr:nvSpPr>
      <xdr:spPr>
        <a:xfrm>
          <a:off x="10426700" y="9938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113769</xdr:rowOff>
    </xdr:from>
    <xdr:ext cx="534377" cy="259045"/>
    <xdr:sp macro="" textlink="">
      <xdr:nvSpPr>
        <xdr:cNvPr id="366" name="普通建設事業費該当値テキスト">
          <a:extLst>
            <a:ext uri="{FF2B5EF4-FFF2-40B4-BE49-F238E27FC236}">
              <a16:creationId xmlns:a16="http://schemas.microsoft.com/office/drawing/2014/main" xmlns="" id="{00000000-0008-0000-0600-00006E010000}"/>
            </a:ext>
          </a:extLst>
        </xdr:cNvPr>
        <xdr:cNvSpPr txBox="1"/>
      </xdr:nvSpPr>
      <xdr:spPr>
        <a:xfrm>
          <a:off x="10528300" y="9886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150075</xdr:rowOff>
    </xdr:from>
    <xdr:to>
      <xdr:col>50</xdr:col>
      <xdr:colOff>165100</xdr:colOff>
      <xdr:row>58</xdr:row>
      <xdr:rowOff>80225</xdr:rowOff>
    </xdr:to>
    <xdr:sp macro="" textlink="">
      <xdr:nvSpPr>
        <xdr:cNvPr id="367" name="楕円 366">
          <a:extLst>
            <a:ext uri="{FF2B5EF4-FFF2-40B4-BE49-F238E27FC236}">
              <a16:creationId xmlns:a16="http://schemas.microsoft.com/office/drawing/2014/main" xmlns="" id="{00000000-0008-0000-0600-00006F010000}"/>
            </a:ext>
          </a:extLst>
        </xdr:cNvPr>
        <xdr:cNvSpPr/>
      </xdr:nvSpPr>
      <xdr:spPr>
        <a:xfrm>
          <a:off x="9588500" y="9922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71352</xdr:rowOff>
    </xdr:from>
    <xdr:ext cx="534377" cy="259045"/>
    <xdr:sp macro="" textlink="">
      <xdr:nvSpPr>
        <xdr:cNvPr id="368" name="テキスト ボックス 367">
          <a:extLst>
            <a:ext uri="{FF2B5EF4-FFF2-40B4-BE49-F238E27FC236}">
              <a16:creationId xmlns:a16="http://schemas.microsoft.com/office/drawing/2014/main" xmlns="" id="{00000000-0008-0000-0600-000070010000}"/>
            </a:ext>
          </a:extLst>
        </xdr:cNvPr>
        <xdr:cNvSpPr txBox="1"/>
      </xdr:nvSpPr>
      <xdr:spPr>
        <a:xfrm>
          <a:off x="9372111" y="10015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23646</xdr:rowOff>
    </xdr:from>
    <xdr:to>
      <xdr:col>46</xdr:col>
      <xdr:colOff>38100</xdr:colOff>
      <xdr:row>58</xdr:row>
      <xdr:rowOff>125246</xdr:rowOff>
    </xdr:to>
    <xdr:sp macro="" textlink="">
      <xdr:nvSpPr>
        <xdr:cNvPr id="369" name="楕円 368">
          <a:extLst>
            <a:ext uri="{FF2B5EF4-FFF2-40B4-BE49-F238E27FC236}">
              <a16:creationId xmlns:a16="http://schemas.microsoft.com/office/drawing/2014/main" xmlns="" id="{00000000-0008-0000-0600-000071010000}"/>
            </a:ext>
          </a:extLst>
        </xdr:cNvPr>
        <xdr:cNvSpPr/>
      </xdr:nvSpPr>
      <xdr:spPr>
        <a:xfrm>
          <a:off x="8699500" y="9967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116373</xdr:rowOff>
    </xdr:from>
    <xdr:ext cx="534377" cy="259045"/>
    <xdr:sp macro="" textlink="">
      <xdr:nvSpPr>
        <xdr:cNvPr id="370" name="テキスト ボックス 369">
          <a:extLst>
            <a:ext uri="{FF2B5EF4-FFF2-40B4-BE49-F238E27FC236}">
              <a16:creationId xmlns:a16="http://schemas.microsoft.com/office/drawing/2014/main" xmlns="" id="{00000000-0008-0000-0600-000072010000}"/>
            </a:ext>
          </a:extLst>
        </xdr:cNvPr>
        <xdr:cNvSpPr txBox="1"/>
      </xdr:nvSpPr>
      <xdr:spPr>
        <a:xfrm>
          <a:off x="8483111" y="10060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2841</xdr:rowOff>
    </xdr:from>
    <xdr:to>
      <xdr:col>41</xdr:col>
      <xdr:colOff>101600</xdr:colOff>
      <xdr:row>58</xdr:row>
      <xdr:rowOff>104441</xdr:rowOff>
    </xdr:to>
    <xdr:sp macro="" textlink="">
      <xdr:nvSpPr>
        <xdr:cNvPr id="371" name="楕円 370">
          <a:extLst>
            <a:ext uri="{FF2B5EF4-FFF2-40B4-BE49-F238E27FC236}">
              <a16:creationId xmlns:a16="http://schemas.microsoft.com/office/drawing/2014/main" xmlns="" id="{00000000-0008-0000-0600-000073010000}"/>
            </a:ext>
          </a:extLst>
        </xdr:cNvPr>
        <xdr:cNvSpPr/>
      </xdr:nvSpPr>
      <xdr:spPr>
        <a:xfrm>
          <a:off x="7810500" y="9946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95568</xdr:rowOff>
    </xdr:from>
    <xdr:ext cx="534377" cy="259045"/>
    <xdr:sp macro="" textlink="">
      <xdr:nvSpPr>
        <xdr:cNvPr id="372" name="テキスト ボックス 371">
          <a:extLst>
            <a:ext uri="{FF2B5EF4-FFF2-40B4-BE49-F238E27FC236}">
              <a16:creationId xmlns:a16="http://schemas.microsoft.com/office/drawing/2014/main" xmlns="" id="{00000000-0008-0000-0600-000074010000}"/>
            </a:ext>
          </a:extLst>
        </xdr:cNvPr>
        <xdr:cNvSpPr txBox="1"/>
      </xdr:nvSpPr>
      <xdr:spPr>
        <a:xfrm>
          <a:off x="7594111" y="10039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19707</xdr:rowOff>
    </xdr:from>
    <xdr:to>
      <xdr:col>36</xdr:col>
      <xdr:colOff>165100</xdr:colOff>
      <xdr:row>58</xdr:row>
      <xdr:rowOff>121307</xdr:rowOff>
    </xdr:to>
    <xdr:sp macro="" textlink="">
      <xdr:nvSpPr>
        <xdr:cNvPr id="373" name="楕円 372">
          <a:extLst>
            <a:ext uri="{FF2B5EF4-FFF2-40B4-BE49-F238E27FC236}">
              <a16:creationId xmlns:a16="http://schemas.microsoft.com/office/drawing/2014/main" xmlns="" id="{00000000-0008-0000-0600-000075010000}"/>
            </a:ext>
          </a:extLst>
        </xdr:cNvPr>
        <xdr:cNvSpPr/>
      </xdr:nvSpPr>
      <xdr:spPr>
        <a:xfrm>
          <a:off x="6921500" y="9963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112434</xdr:rowOff>
    </xdr:from>
    <xdr:ext cx="534377" cy="259045"/>
    <xdr:sp macro="" textlink="">
      <xdr:nvSpPr>
        <xdr:cNvPr id="374" name="テキスト ボックス 373">
          <a:extLst>
            <a:ext uri="{FF2B5EF4-FFF2-40B4-BE49-F238E27FC236}">
              <a16:creationId xmlns:a16="http://schemas.microsoft.com/office/drawing/2014/main" xmlns="" id="{00000000-0008-0000-0600-000076010000}"/>
            </a:ext>
          </a:extLst>
        </xdr:cNvPr>
        <xdr:cNvSpPr txBox="1"/>
      </xdr:nvSpPr>
      <xdr:spPr>
        <a:xfrm>
          <a:off x="6705111" y="10056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xmlns="" id="{00000000-0008-0000-06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xmlns="" id="{00000000-0008-0000-06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xmlns="" id="{00000000-0008-0000-06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xmlns="" id="{00000000-0008-0000-06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xmlns="" id="{00000000-0008-0000-06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xmlns="" id="{00000000-0008-0000-06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xmlns="" id="{00000000-0008-0000-06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xmlns="" id="{00000000-0008-0000-06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xmlns="" id="{00000000-0008-0000-06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xmlns="" id="{00000000-0008-0000-06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5" name="直線コネクタ 384">
          <a:extLst>
            <a:ext uri="{FF2B5EF4-FFF2-40B4-BE49-F238E27FC236}">
              <a16:creationId xmlns:a16="http://schemas.microsoft.com/office/drawing/2014/main" xmlns="" id="{00000000-0008-0000-0600-000081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6" name="テキスト ボックス 385">
          <a:extLst>
            <a:ext uri="{FF2B5EF4-FFF2-40B4-BE49-F238E27FC236}">
              <a16:creationId xmlns:a16="http://schemas.microsoft.com/office/drawing/2014/main" xmlns="" id="{00000000-0008-0000-0600-000082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7" name="直線コネクタ 386">
          <a:extLst>
            <a:ext uri="{FF2B5EF4-FFF2-40B4-BE49-F238E27FC236}">
              <a16:creationId xmlns:a16="http://schemas.microsoft.com/office/drawing/2014/main" xmlns="" id="{00000000-0008-0000-0600-000083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88" name="テキスト ボックス 387">
          <a:extLst>
            <a:ext uri="{FF2B5EF4-FFF2-40B4-BE49-F238E27FC236}">
              <a16:creationId xmlns:a16="http://schemas.microsoft.com/office/drawing/2014/main" xmlns="" id="{00000000-0008-0000-0600-000084010000}"/>
            </a:ext>
          </a:extLst>
        </xdr:cNvPr>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9" name="直線コネクタ 388">
          <a:extLst>
            <a:ext uri="{FF2B5EF4-FFF2-40B4-BE49-F238E27FC236}">
              <a16:creationId xmlns:a16="http://schemas.microsoft.com/office/drawing/2014/main" xmlns="" id="{00000000-0008-0000-0600-000085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90" name="テキスト ボックス 389">
          <a:extLst>
            <a:ext uri="{FF2B5EF4-FFF2-40B4-BE49-F238E27FC236}">
              <a16:creationId xmlns:a16="http://schemas.microsoft.com/office/drawing/2014/main" xmlns="" id="{00000000-0008-0000-0600-000086010000}"/>
            </a:ext>
          </a:extLst>
        </xdr:cNvPr>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1" name="直線コネクタ 390">
          <a:extLst>
            <a:ext uri="{FF2B5EF4-FFF2-40B4-BE49-F238E27FC236}">
              <a16:creationId xmlns:a16="http://schemas.microsoft.com/office/drawing/2014/main" xmlns="" id="{00000000-0008-0000-0600-000087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92" name="テキスト ボックス 391">
          <a:extLst>
            <a:ext uri="{FF2B5EF4-FFF2-40B4-BE49-F238E27FC236}">
              <a16:creationId xmlns:a16="http://schemas.microsoft.com/office/drawing/2014/main" xmlns="" id="{00000000-0008-0000-0600-000088010000}"/>
            </a:ext>
          </a:extLst>
        </xdr:cNvPr>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3" name="直線コネクタ 392">
          <a:extLst>
            <a:ext uri="{FF2B5EF4-FFF2-40B4-BE49-F238E27FC236}">
              <a16:creationId xmlns:a16="http://schemas.microsoft.com/office/drawing/2014/main" xmlns="" id="{00000000-0008-0000-0600-000089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4" name="テキスト ボックス 393">
          <a:extLst>
            <a:ext uri="{FF2B5EF4-FFF2-40B4-BE49-F238E27FC236}">
              <a16:creationId xmlns:a16="http://schemas.microsoft.com/office/drawing/2014/main" xmlns="" id="{00000000-0008-0000-0600-00008A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5" name="直線コネクタ 394">
          <a:extLst>
            <a:ext uri="{FF2B5EF4-FFF2-40B4-BE49-F238E27FC236}">
              <a16:creationId xmlns:a16="http://schemas.microsoft.com/office/drawing/2014/main" xmlns="" id="{00000000-0008-0000-0600-00008B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6" name="テキスト ボックス 395">
          <a:extLst>
            <a:ext uri="{FF2B5EF4-FFF2-40B4-BE49-F238E27FC236}">
              <a16:creationId xmlns:a16="http://schemas.microsoft.com/office/drawing/2014/main" xmlns="" id="{00000000-0008-0000-0600-00008C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xmlns="" id="{00000000-0008-0000-06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a:extLst>
            <a:ext uri="{FF2B5EF4-FFF2-40B4-BE49-F238E27FC236}">
              <a16:creationId xmlns:a16="http://schemas.microsoft.com/office/drawing/2014/main" xmlns="" id="{00000000-0008-0000-0600-00008E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a:extLst>
            <a:ext uri="{FF2B5EF4-FFF2-40B4-BE49-F238E27FC236}">
              <a16:creationId xmlns:a16="http://schemas.microsoft.com/office/drawing/2014/main" xmlns="" id="{00000000-0008-0000-06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166195</xdr:rowOff>
    </xdr:from>
    <xdr:to>
      <xdr:col>54</xdr:col>
      <xdr:colOff>189865</xdr:colOff>
      <xdr:row>79</xdr:row>
      <xdr:rowOff>98879</xdr:rowOff>
    </xdr:to>
    <xdr:cxnSp macro="">
      <xdr:nvCxnSpPr>
        <xdr:cNvPr id="400" name="直線コネクタ 399">
          <a:extLst>
            <a:ext uri="{FF2B5EF4-FFF2-40B4-BE49-F238E27FC236}">
              <a16:creationId xmlns:a16="http://schemas.microsoft.com/office/drawing/2014/main" xmlns="" id="{00000000-0008-0000-0600-000090010000}"/>
            </a:ext>
          </a:extLst>
        </xdr:cNvPr>
        <xdr:cNvCxnSpPr/>
      </xdr:nvCxnSpPr>
      <xdr:spPr>
        <a:xfrm flipV="1">
          <a:off x="10475595" y="12167695"/>
          <a:ext cx="1270" cy="14757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107273</xdr:rowOff>
    </xdr:from>
    <xdr:ext cx="249299" cy="259045"/>
    <xdr:sp macro="" textlink="">
      <xdr:nvSpPr>
        <xdr:cNvPr id="401" name="普通建設事業費 （ うち新規整備　）最小値テキスト">
          <a:extLst>
            <a:ext uri="{FF2B5EF4-FFF2-40B4-BE49-F238E27FC236}">
              <a16:creationId xmlns:a16="http://schemas.microsoft.com/office/drawing/2014/main" xmlns="" id="{00000000-0008-0000-0600-000091010000}"/>
            </a:ext>
          </a:extLst>
        </xdr:cNvPr>
        <xdr:cNvSpPr txBox="1"/>
      </xdr:nvSpPr>
      <xdr:spPr>
        <a:xfrm>
          <a:off x="10528300" y="136518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2" name="直線コネクタ 401">
          <a:extLst>
            <a:ext uri="{FF2B5EF4-FFF2-40B4-BE49-F238E27FC236}">
              <a16:creationId xmlns:a16="http://schemas.microsoft.com/office/drawing/2014/main" xmlns="" id="{00000000-0008-0000-0600-000092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112872</xdr:rowOff>
    </xdr:from>
    <xdr:ext cx="599010" cy="259045"/>
    <xdr:sp macro="" textlink="">
      <xdr:nvSpPr>
        <xdr:cNvPr id="403" name="普通建設事業費 （ うち新規整備　）最大値テキスト">
          <a:extLst>
            <a:ext uri="{FF2B5EF4-FFF2-40B4-BE49-F238E27FC236}">
              <a16:creationId xmlns:a16="http://schemas.microsoft.com/office/drawing/2014/main" xmlns="" id="{00000000-0008-0000-0600-000093010000}"/>
            </a:ext>
          </a:extLst>
        </xdr:cNvPr>
        <xdr:cNvSpPr txBox="1"/>
      </xdr:nvSpPr>
      <xdr:spPr>
        <a:xfrm>
          <a:off x="10528300" y="11942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451,887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166195</xdr:rowOff>
    </xdr:from>
    <xdr:to>
      <xdr:col>55</xdr:col>
      <xdr:colOff>88900</xdr:colOff>
      <xdr:row>70</xdr:row>
      <xdr:rowOff>166195</xdr:rowOff>
    </xdr:to>
    <xdr:cxnSp macro="">
      <xdr:nvCxnSpPr>
        <xdr:cNvPr id="404" name="直線コネクタ 403">
          <a:extLst>
            <a:ext uri="{FF2B5EF4-FFF2-40B4-BE49-F238E27FC236}">
              <a16:creationId xmlns:a16="http://schemas.microsoft.com/office/drawing/2014/main" xmlns="" id="{00000000-0008-0000-0600-000094010000}"/>
            </a:ext>
          </a:extLst>
        </xdr:cNvPr>
        <xdr:cNvCxnSpPr/>
      </xdr:nvCxnSpPr>
      <xdr:spPr>
        <a:xfrm>
          <a:off x="10388600" y="12167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170979</xdr:rowOff>
    </xdr:from>
    <xdr:to>
      <xdr:col>55</xdr:col>
      <xdr:colOff>0</xdr:colOff>
      <xdr:row>79</xdr:row>
      <xdr:rowOff>21899</xdr:rowOff>
    </xdr:to>
    <xdr:cxnSp macro="">
      <xdr:nvCxnSpPr>
        <xdr:cNvPr id="405" name="直線コネクタ 404">
          <a:extLst>
            <a:ext uri="{FF2B5EF4-FFF2-40B4-BE49-F238E27FC236}">
              <a16:creationId xmlns:a16="http://schemas.microsoft.com/office/drawing/2014/main" xmlns="" id="{00000000-0008-0000-0600-000095010000}"/>
            </a:ext>
          </a:extLst>
        </xdr:cNvPr>
        <xdr:cNvCxnSpPr/>
      </xdr:nvCxnSpPr>
      <xdr:spPr>
        <a:xfrm>
          <a:off x="9639300" y="13544079"/>
          <a:ext cx="838200" cy="22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151723</xdr:rowOff>
    </xdr:from>
    <xdr:ext cx="534377" cy="259045"/>
    <xdr:sp macro="" textlink="">
      <xdr:nvSpPr>
        <xdr:cNvPr id="406" name="普通建設事業費 （ うち新規整備　）平均値テキスト">
          <a:extLst>
            <a:ext uri="{FF2B5EF4-FFF2-40B4-BE49-F238E27FC236}">
              <a16:creationId xmlns:a16="http://schemas.microsoft.com/office/drawing/2014/main" xmlns="" id="{00000000-0008-0000-0600-000096010000}"/>
            </a:ext>
          </a:extLst>
        </xdr:cNvPr>
        <xdr:cNvSpPr txBox="1"/>
      </xdr:nvSpPr>
      <xdr:spPr>
        <a:xfrm>
          <a:off x="10528300" y="135248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1846</xdr:rowOff>
    </xdr:from>
    <xdr:to>
      <xdr:col>55</xdr:col>
      <xdr:colOff>50800</xdr:colOff>
      <xdr:row>79</xdr:row>
      <xdr:rowOff>103446</xdr:rowOff>
    </xdr:to>
    <xdr:sp macro="" textlink="">
      <xdr:nvSpPr>
        <xdr:cNvPr id="407" name="フローチャート: 判断 406">
          <a:extLst>
            <a:ext uri="{FF2B5EF4-FFF2-40B4-BE49-F238E27FC236}">
              <a16:creationId xmlns:a16="http://schemas.microsoft.com/office/drawing/2014/main" xmlns="" id="{00000000-0008-0000-0600-000097010000}"/>
            </a:ext>
          </a:extLst>
        </xdr:cNvPr>
        <xdr:cNvSpPr/>
      </xdr:nvSpPr>
      <xdr:spPr>
        <a:xfrm>
          <a:off x="10426700" y="1354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170979</xdr:rowOff>
    </xdr:from>
    <xdr:to>
      <xdr:col>50</xdr:col>
      <xdr:colOff>114300</xdr:colOff>
      <xdr:row>79</xdr:row>
      <xdr:rowOff>42709</xdr:rowOff>
    </xdr:to>
    <xdr:cxnSp macro="">
      <xdr:nvCxnSpPr>
        <xdr:cNvPr id="408" name="直線コネクタ 407">
          <a:extLst>
            <a:ext uri="{FF2B5EF4-FFF2-40B4-BE49-F238E27FC236}">
              <a16:creationId xmlns:a16="http://schemas.microsoft.com/office/drawing/2014/main" xmlns="" id="{00000000-0008-0000-0600-000098010000}"/>
            </a:ext>
          </a:extLst>
        </xdr:cNvPr>
        <xdr:cNvCxnSpPr/>
      </xdr:nvCxnSpPr>
      <xdr:spPr>
        <a:xfrm flipV="1">
          <a:off x="8750300" y="13544079"/>
          <a:ext cx="8890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166960</xdr:rowOff>
    </xdr:from>
    <xdr:to>
      <xdr:col>50</xdr:col>
      <xdr:colOff>165100</xdr:colOff>
      <xdr:row>79</xdr:row>
      <xdr:rowOff>97110</xdr:rowOff>
    </xdr:to>
    <xdr:sp macro="" textlink="">
      <xdr:nvSpPr>
        <xdr:cNvPr id="409" name="フローチャート: 判断 408">
          <a:extLst>
            <a:ext uri="{FF2B5EF4-FFF2-40B4-BE49-F238E27FC236}">
              <a16:creationId xmlns:a16="http://schemas.microsoft.com/office/drawing/2014/main" xmlns="" id="{00000000-0008-0000-0600-000099010000}"/>
            </a:ext>
          </a:extLst>
        </xdr:cNvPr>
        <xdr:cNvSpPr/>
      </xdr:nvSpPr>
      <xdr:spPr>
        <a:xfrm>
          <a:off x="9588500" y="13540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88237</xdr:rowOff>
    </xdr:from>
    <xdr:ext cx="534377" cy="259045"/>
    <xdr:sp macro="" textlink="">
      <xdr:nvSpPr>
        <xdr:cNvPr id="410" name="テキスト ボックス 409">
          <a:extLst>
            <a:ext uri="{FF2B5EF4-FFF2-40B4-BE49-F238E27FC236}">
              <a16:creationId xmlns:a16="http://schemas.microsoft.com/office/drawing/2014/main" xmlns="" id="{00000000-0008-0000-0600-00009A010000}"/>
            </a:ext>
          </a:extLst>
        </xdr:cNvPr>
        <xdr:cNvSpPr txBox="1"/>
      </xdr:nvSpPr>
      <xdr:spPr>
        <a:xfrm>
          <a:off x="9372111" y="13632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28790</xdr:rowOff>
    </xdr:from>
    <xdr:to>
      <xdr:col>45</xdr:col>
      <xdr:colOff>177800</xdr:colOff>
      <xdr:row>79</xdr:row>
      <xdr:rowOff>42709</xdr:rowOff>
    </xdr:to>
    <xdr:cxnSp macro="">
      <xdr:nvCxnSpPr>
        <xdr:cNvPr id="411" name="直線コネクタ 410">
          <a:extLst>
            <a:ext uri="{FF2B5EF4-FFF2-40B4-BE49-F238E27FC236}">
              <a16:creationId xmlns:a16="http://schemas.microsoft.com/office/drawing/2014/main" xmlns="" id="{00000000-0008-0000-0600-00009B010000}"/>
            </a:ext>
          </a:extLst>
        </xdr:cNvPr>
        <xdr:cNvCxnSpPr/>
      </xdr:nvCxnSpPr>
      <xdr:spPr>
        <a:xfrm>
          <a:off x="7861300" y="13573340"/>
          <a:ext cx="889000" cy="13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155485</xdr:rowOff>
    </xdr:from>
    <xdr:to>
      <xdr:col>46</xdr:col>
      <xdr:colOff>38100</xdr:colOff>
      <xdr:row>79</xdr:row>
      <xdr:rowOff>85635</xdr:rowOff>
    </xdr:to>
    <xdr:sp macro="" textlink="">
      <xdr:nvSpPr>
        <xdr:cNvPr id="412" name="フローチャート: 判断 411">
          <a:extLst>
            <a:ext uri="{FF2B5EF4-FFF2-40B4-BE49-F238E27FC236}">
              <a16:creationId xmlns:a16="http://schemas.microsoft.com/office/drawing/2014/main" xmlns="" id="{00000000-0008-0000-0600-00009C010000}"/>
            </a:ext>
          </a:extLst>
        </xdr:cNvPr>
        <xdr:cNvSpPr/>
      </xdr:nvSpPr>
      <xdr:spPr>
        <a:xfrm>
          <a:off x="8699500" y="1352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102162</xdr:rowOff>
    </xdr:from>
    <xdr:ext cx="534377" cy="259045"/>
    <xdr:sp macro="" textlink="">
      <xdr:nvSpPr>
        <xdr:cNvPr id="413" name="テキスト ボックス 412">
          <a:extLst>
            <a:ext uri="{FF2B5EF4-FFF2-40B4-BE49-F238E27FC236}">
              <a16:creationId xmlns:a16="http://schemas.microsoft.com/office/drawing/2014/main" xmlns="" id="{00000000-0008-0000-0600-00009D010000}"/>
            </a:ext>
          </a:extLst>
        </xdr:cNvPr>
        <xdr:cNvSpPr txBox="1"/>
      </xdr:nvSpPr>
      <xdr:spPr>
        <a:xfrm>
          <a:off x="8483111" y="13303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28790</xdr:rowOff>
    </xdr:from>
    <xdr:to>
      <xdr:col>41</xdr:col>
      <xdr:colOff>50800</xdr:colOff>
      <xdr:row>79</xdr:row>
      <xdr:rowOff>87700</xdr:rowOff>
    </xdr:to>
    <xdr:cxnSp macro="">
      <xdr:nvCxnSpPr>
        <xdr:cNvPr id="414" name="直線コネクタ 413">
          <a:extLst>
            <a:ext uri="{FF2B5EF4-FFF2-40B4-BE49-F238E27FC236}">
              <a16:creationId xmlns:a16="http://schemas.microsoft.com/office/drawing/2014/main" xmlns="" id="{00000000-0008-0000-0600-00009E010000}"/>
            </a:ext>
          </a:extLst>
        </xdr:cNvPr>
        <xdr:cNvCxnSpPr/>
      </xdr:nvCxnSpPr>
      <xdr:spPr>
        <a:xfrm flipV="1">
          <a:off x="6972300" y="13573340"/>
          <a:ext cx="889000" cy="5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150769</xdr:rowOff>
    </xdr:from>
    <xdr:to>
      <xdr:col>41</xdr:col>
      <xdr:colOff>101600</xdr:colOff>
      <xdr:row>79</xdr:row>
      <xdr:rowOff>80919</xdr:rowOff>
    </xdr:to>
    <xdr:sp macro="" textlink="">
      <xdr:nvSpPr>
        <xdr:cNvPr id="415" name="フローチャート: 判断 414">
          <a:extLst>
            <a:ext uri="{FF2B5EF4-FFF2-40B4-BE49-F238E27FC236}">
              <a16:creationId xmlns:a16="http://schemas.microsoft.com/office/drawing/2014/main" xmlns="" id="{00000000-0008-0000-0600-00009F010000}"/>
            </a:ext>
          </a:extLst>
        </xdr:cNvPr>
        <xdr:cNvSpPr/>
      </xdr:nvSpPr>
      <xdr:spPr>
        <a:xfrm>
          <a:off x="7810500" y="13523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72046</xdr:rowOff>
    </xdr:from>
    <xdr:ext cx="534377" cy="259045"/>
    <xdr:sp macro="" textlink="">
      <xdr:nvSpPr>
        <xdr:cNvPr id="416" name="テキスト ボックス 415">
          <a:extLst>
            <a:ext uri="{FF2B5EF4-FFF2-40B4-BE49-F238E27FC236}">
              <a16:creationId xmlns:a16="http://schemas.microsoft.com/office/drawing/2014/main" xmlns="" id="{00000000-0008-0000-0600-0000A0010000}"/>
            </a:ext>
          </a:extLst>
        </xdr:cNvPr>
        <xdr:cNvSpPr txBox="1"/>
      </xdr:nvSpPr>
      <xdr:spPr>
        <a:xfrm>
          <a:off x="7594111" y="13616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130854</xdr:rowOff>
    </xdr:from>
    <xdr:to>
      <xdr:col>36</xdr:col>
      <xdr:colOff>165100</xdr:colOff>
      <xdr:row>79</xdr:row>
      <xdr:rowOff>61004</xdr:rowOff>
    </xdr:to>
    <xdr:sp macro="" textlink="">
      <xdr:nvSpPr>
        <xdr:cNvPr id="417" name="フローチャート: 判断 416">
          <a:extLst>
            <a:ext uri="{FF2B5EF4-FFF2-40B4-BE49-F238E27FC236}">
              <a16:creationId xmlns:a16="http://schemas.microsoft.com/office/drawing/2014/main" xmlns="" id="{00000000-0008-0000-0600-0000A1010000}"/>
            </a:ext>
          </a:extLst>
        </xdr:cNvPr>
        <xdr:cNvSpPr/>
      </xdr:nvSpPr>
      <xdr:spPr>
        <a:xfrm>
          <a:off x="6921500" y="13503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77531</xdr:rowOff>
    </xdr:from>
    <xdr:ext cx="534377" cy="259045"/>
    <xdr:sp macro="" textlink="">
      <xdr:nvSpPr>
        <xdr:cNvPr id="418" name="テキスト ボックス 417">
          <a:extLst>
            <a:ext uri="{FF2B5EF4-FFF2-40B4-BE49-F238E27FC236}">
              <a16:creationId xmlns:a16="http://schemas.microsoft.com/office/drawing/2014/main" xmlns="" id="{00000000-0008-0000-0600-0000A2010000}"/>
            </a:ext>
          </a:extLst>
        </xdr:cNvPr>
        <xdr:cNvSpPr txBox="1"/>
      </xdr:nvSpPr>
      <xdr:spPr>
        <a:xfrm>
          <a:off x="6705111" y="13279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xmlns="" id="{00000000-0008-0000-06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xmlns="" id="{00000000-0008-0000-06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xmlns="" id="{00000000-0008-0000-06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xmlns="" id="{00000000-0008-0000-06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xmlns="" id="{00000000-0008-0000-06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142549</xdr:rowOff>
    </xdr:from>
    <xdr:to>
      <xdr:col>55</xdr:col>
      <xdr:colOff>50800</xdr:colOff>
      <xdr:row>79</xdr:row>
      <xdr:rowOff>72699</xdr:rowOff>
    </xdr:to>
    <xdr:sp macro="" textlink="">
      <xdr:nvSpPr>
        <xdr:cNvPr id="424" name="楕円 423">
          <a:extLst>
            <a:ext uri="{FF2B5EF4-FFF2-40B4-BE49-F238E27FC236}">
              <a16:creationId xmlns:a16="http://schemas.microsoft.com/office/drawing/2014/main" xmlns="" id="{00000000-0008-0000-0600-0000A8010000}"/>
            </a:ext>
          </a:extLst>
        </xdr:cNvPr>
        <xdr:cNvSpPr/>
      </xdr:nvSpPr>
      <xdr:spPr>
        <a:xfrm>
          <a:off x="10426700" y="13515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101926</xdr:rowOff>
    </xdr:from>
    <xdr:ext cx="534377" cy="259045"/>
    <xdr:sp macro="" textlink="">
      <xdr:nvSpPr>
        <xdr:cNvPr id="425" name="普通建設事業費 （ うち新規整備　）該当値テキスト">
          <a:extLst>
            <a:ext uri="{FF2B5EF4-FFF2-40B4-BE49-F238E27FC236}">
              <a16:creationId xmlns:a16="http://schemas.microsoft.com/office/drawing/2014/main" xmlns="" id="{00000000-0008-0000-0600-0000A9010000}"/>
            </a:ext>
          </a:extLst>
        </xdr:cNvPr>
        <xdr:cNvSpPr txBox="1"/>
      </xdr:nvSpPr>
      <xdr:spPr>
        <a:xfrm>
          <a:off x="10528300" y="13303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120179</xdr:rowOff>
    </xdr:from>
    <xdr:to>
      <xdr:col>50</xdr:col>
      <xdr:colOff>165100</xdr:colOff>
      <xdr:row>79</xdr:row>
      <xdr:rowOff>50329</xdr:rowOff>
    </xdr:to>
    <xdr:sp macro="" textlink="">
      <xdr:nvSpPr>
        <xdr:cNvPr id="426" name="楕円 425">
          <a:extLst>
            <a:ext uri="{FF2B5EF4-FFF2-40B4-BE49-F238E27FC236}">
              <a16:creationId xmlns:a16="http://schemas.microsoft.com/office/drawing/2014/main" xmlns="" id="{00000000-0008-0000-0600-0000AA010000}"/>
            </a:ext>
          </a:extLst>
        </xdr:cNvPr>
        <xdr:cNvSpPr/>
      </xdr:nvSpPr>
      <xdr:spPr>
        <a:xfrm>
          <a:off x="9588500" y="13493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66856</xdr:rowOff>
    </xdr:from>
    <xdr:ext cx="534377" cy="259045"/>
    <xdr:sp macro="" textlink="">
      <xdr:nvSpPr>
        <xdr:cNvPr id="427" name="テキスト ボックス 426">
          <a:extLst>
            <a:ext uri="{FF2B5EF4-FFF2-40B4-BE49-F238E27FC236}">
              <a16:creationId xmlns:a16="http://schemas.microsoft.com/office/drawing/2014/main" xmlns="" id="{00000000-0008-0000-0600-0000AB010000}"/>
            </a:ext>
          </a:extLst>
        </xdr:cNvPr>
        <xdr:cNvSpPr txBox="1"/>
      </xdr:nvSpPr>
      <xdr:spPr>
        <a:xfrm>
          <a:off x="9372111" y="13268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163359</xdr:rowOff>
    </xdr:from>
    <xdr:to>
      <xdr:col>46</xdr:col>
      <xdr:colOff>38100</xdr:colOff>
      <xdr:row>79</xdr:row>
      <xdr:rowOff>93509</xdr:rowOff>
    </xdr:to>
    <xdr:sp macro="" textlink="">
      <xdr:nvSpPr>
        <xdr:cNvPr id="428" name="楕円 427">
          <a:extLst>
            <a:ext uri="{FF2B5EF4-FFF2-40B4-BE49-F238E27FC236}">
              <a16:creationId xmlns:a16="http://schemas.microsoft.com/office/drawing/2014/main" xmlns="" id="{00000000-0008-0000-0600-0000AC010000}"/>
            </a:ext>
          </a:extLst>
        </xdr:cNvPr>
        <xdr:cNvSpPr/>
      </xdr:nvSpPr>
      <xdr:spPr>
        <a:xfrm>
          <a:off x="8699500" y="13536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84636</xdr:rowOff>
    </xdr:from>
    <xdr:ext cx="534377" cy="259045"/>
    <xdr:sp macro="" textlink="">
      <xdr:nvSpPr>
        <xdr:cNvPr id="429" name="テキスト ボックス 428">
          <a:extLst>
            <a:ext uri="{FF2B5EF4-FFF2-40B4-BE49-F238E27FC236}">
              <a16:creationId xmlns:a16="http://schemas.microsoft.com/office/drawing/2014/main" xmlns="" id="{00000000-0008-0000-0600-0000AD010000}"/>
            </a:ext>
          </a:extLst>
        </xdr:cNvPr>
        <xdr:cNvSpPr txBox="1"/>
      </xdr:nvSpPr>
      <xdr:spPr>
        <a:xfrm>
          <a:off x="8483111" y="13629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149440</xdr:rowOff>
    </xdr:from>
    <xdr:to>
      <xdr:col>41</xdr:col>
      <xdr:colOff>101600</xdr:colOff>
      <xdr:row>79</xdr:row>
      <xdr:rowOff>79590</xdr:rowOff>
    </xdr:to>
    <xdr:sp macro="" textlink="">
      <xdr:nvSpPr>
        <xdr:cNvPr id="430" name="楕円 429">
          <a:extLst>
            <a:ext uri="{FF2B5EF4-FFF2-40B4-BE49-F238E27FC236}">
              <a16:creationId xmlns:a16="http://schemas.microsoft.com/office/drawing/2014/main" xmlns="" id="{00000000-0008-0000-0600-0000AE010000}"/>
            </a:ext>
          </a:extLst>
        </xdr:cNvPr>
        <xdr:cNvSpPr/>
      </xdr:nvSpPr>
      <xdr:spPr>
        <a:xfrm>
          <a:off x="7810500" y="13522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96117</xdr:rowOff>
    </xdr:from>
    <xdr:ext cx="534377" cy="259045"/>
    <xdr:sp macro="" textlink="">
      <xdr:nvSpPr>
        <xdr:cNvPr id="431" name="テキスト ボックス 430">
          <a:extLst>
            <a:ext uri="{FF2B5EF4-FFF2-40B4-BE49-F238E27FC236}">
              <a16:creationId xmlns:a16="http://schemas.microsoft.com/office/drawing/2014/main" xmlns="" id="{00000000-0008-0000-0600-0000AF010000}"/>
            </a:ext>
          </a:extLst>
        </xdr:cNvPr>
        <xdr:cNvSpPr txBox="1"/>
      </xdr:nvSpPr>
      <xdr:spPr>
        <a:xfrm>
          <a:off x="7594111" y="13297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36900</xdr:rowOff>
    </xdr:from>
    <xdr:to>
      <xdr:col>36</xdr:col>
      <xdr:colOff>165100</xdr:colOff>
      <xdr:row>79</xdr:row>
      <xdr:rowOff>138500</xdr:rowOff>
    </xdr:to>
    <xdr:sp macro="" textlink="">
      <xdr:nvSpPr>
        <xdr:cNvPr id="432" name="楕円 431">
          <a:extLst>
            <a:ext uri="{FF2B5EF4-FFF2-40B4-BE49-F238E27FC236}">
              <a16:creationId xmlns:a16="http://schemas.microsoft.com/office/drawing/2014/main" xmlns="" id="{00000000-0008-0000-0600-0000B0010000}"/>
            </a:ext>
          </a:extLst>
        </xdr:cNvPr>
        <xdr:cNvSpPr/>
      </xdr:nvSpPr>
      <xdr:spPr>
        <a:xfrm>
          <a:off x="6921500" y="13581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129627</xdr:rowOff>
    </xdr:from>
    <xdr:ext cx="469744" cy="259045"/>
    <xdr:sp macro="" textlink="">
      <xdr:nvSpPr>
        <xdr:cNvPr id="433" name="テキスト ボックス 432">
          <a:extLst>
            <a:ext uri="{FF2B5EF4-FFF2-40B4-BE49-F238E27FC236}">
              <a16:creationId xmlns:a16="http://schemas.microsoft.com/office/drawing/2014/main" xmlns="" id="{00000000-0008-0000-0600-0000B1010000}"/>
            </a:ext>
          </a:extLst>
        </xdr:cNvPr>
        <xdr:cNvSpPr txBox="1"/>
      </xdr:nvSpPr>
      <xdr:spPr>
        <a:xfrm>
          <a:off x="6737428" y="13674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xmlns="" id="{00000000-0008-0000-06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xmlns="" id="{00000000-0008-0000-06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xmlns="" id="{00000000-0008-0000-06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xmlns="" id="{00000000-0008-0000-06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xmlns="" id="{00000000-0008-0000-06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xmlns="" id="{00000000-0008-0000-06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xmlns="" id="{00000000-0008-0000-06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xmlns="" id="{00000000-0008-0000-06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xmlns="" id="{00000000-0008-0000-06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xmlns="" id="{00000000-0008-0000-06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4" name="直線コネクタ 443">
          <a:extLst>
            <a:ext uri="{FF2B5EF4-FFF2-40B4-BE49-F238E27FC236}">
              <a16:creationId xmlns:a16="http://schemas.microsoft.com/office/drawing/2014/main" xmlns="" id="{00000000-0008-0000-0600-0000BC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5" name="テキスト ボックス 444">
          <a:extLst>
            <a:ext uri="{FF2B5EF4-FFF2-40B4-BE49-F238E27FC236}">
              <a16:creationId xmlns:a16="http://schemas.microsoft.com/office/drawing/2014/main" xmlns="" id="{00000000-0008-0000-0600-0000BD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6" name="直線コネクタ 445">
          <a:extLst>
            <a:ext uri="{FF2B5EF4-FFF2-40B4-BE49-F238E27FC236}">
              <a16:creationId xmlns:a16="http://schemas.microsoft.com/office/drawing/2014/main" xmlns="" id="{00000000-0008-0000-0600-0000BE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7" name="テキスト ボックス 446">
          <a:extLst>
            <a:ext uri="{FF2B5EF4-FFF2-40B4-BE49-F238E27FC236}">
              <a16:creationId xmlns:a16="http://schemas.microsoft.com/office/drawing/2014/main" xmlns="" id="{00000000-0008-0000-0600-0000BF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8" name="直線コネクタ 447">
          <a:extLst>
            <a:ext uri="{FF2B5EF4-FFF2-40B4-BE49-F238E27FC236}">
              <a16:creationId xmlns:a16="http://schemas.microsoft.com/office/drawing/2014/main" xmlns="" id="{00000000-0008-0000-0600-0000C0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9" name="テキスト ボックス 448">
          <a:extLst>
            <a:ext uri="{FF2B5EF4-FFF2-40B4-BE49-F238E27FC236}">
              <a16:creationId xmlns:a16="http://schemas.microsoft.com/office/drawing/2014/main" xmlns="" id="{00000000-0008-0000-0600-0000C1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0" name="直線コネクタ 449">
          <a:extLst>
            <a:ext uri="{FF2B5EF4-FFF2-40B4-BE49-F238E27FC236}">
              <a16:creationId xmlns:a16="http://schemas.microsoft.com/office/drawing/2014/main" xmlns="" id="{00000000-0008-0000-0600-0000C2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1" name="テキスト ボックス 450">
          <a:extLst>
            <a:ext uri="{FF2B5EF4-FFF2-40B4-BE49-F238E27FC236}">
              <a16:creationId xmlns:a16="http://schemas.microsoft.com/office/drawing/2014/main" xmlns="" id="{00000000-0008-0000-0600-0000C3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2" name="直線コネクタ 451">
          <a:extLst>
            <a:ext uri="{FF2B5EF4-FFF2-40B4-BE49-F238E27FC236}">
              <a16:creationId xmlns:a16="http://schemas.microsoft.com/office/drawing/2014/main" xmlns="" id="{00000000-0008-0000-0600-0000C4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3" name="テキスト ボックス 452">
          <a:extLst>
            <a:ext uri="{FF2B5EF4-FFF2-40B4-BE49-F238E27FC236}">
              <a16:creationId xmlns:a16="http://schemas.microsoft.com/office/drawing/2014/main" xmlns="" id="{00000000-0008-0000-0600-0000C5010000}"/>
            </a:ext>
          </a:extLst>
        </xdr:cNvPr>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4" name="直線コネクタ 453">
          <a:extLst>
            <a:ext uri="{FF2B5EF4-FFF2-40B4-BE49-F238E27FC236}">
              <a16:creationId xmlns:a16="http://schemas.microsoft.com/office/drawing/2014/main" xmlns="" id="{00000000-0008-0000-0600-0000C6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5" name="テキスト ボックス 454">
          <a:extLst>
            <a:ext uri="{FF2B5EF4-FFF2-40B4-BE49-F238E27FC236}">
              <a16:creationId xmlns:a16="http://schemas.microsoft.com/office/drawing/2014/main" xmlns="" id="{00000000-0008-0000-0600-0000C7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a:extLst>
            <a:ext uri="{FF2B5EF4-FFF2-40B4-BE49-F238E27FC236}">
              <a16:creationId xmlns:a16="http://schemas.microsoft.com/office/drawing/2014/main" xmlns="" id="{00000000-0008-0000-0600-0000C8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a:extLst>
            <a:ext uri="{FF2B5EF4-FFF2-40B4-BE49-F238E27FC236}">
              <a16:creationId xmlns:a16="http://schemas.microsoft.com/office/drawing/2014/main" xmlns="" id="{00000000-0008-0000-0600-0000C9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普通建設事業費 （ うち更新整備　）グラフ枠">
          <a:extLst>
            <a:ext uri="{FF2B5EF4-FFF2-40B4-BE49-F238E27FC236}">
              <a16:creationId xmlns:a16="http://schemas.microsoft.com/office/drawing/2014/main" xmlns="" id="{00000000-0008-0000-0600-0000CA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13774</xdr:rowOff>
    </xdr:from>
    <xdr:to>
      <xdr:col>54</xdr:col>
      <xdr:colOff>189865</xdr:colOff>
      <xdr:row>98</xdr:row>
      <xdr:rowOff>156387</xdr:rowOff>
    </xdr:to>
    <xdr:cxnSp macro="">
      <xdr:nvCxnSpPr>
        <xdr:cNvPr id="459" name="直線コネクタ 458">
          <a:extLst>
            <a:ext uri="{FF2B5EF4-FFF2-40B4-BE49-F238E27FC236}">
              <a16:creationId xmlns:a16="http://schemas.microsoft.com/office/drawing/2014/main" xmlns="" id="{00000000-0008-0000-0600-0000CB010000}"/>
            </a:ext>
          </a:extLst>
        </xdr:cNvPr>
        <xdr:cNvCxnSpPr/>
      </xdr:nvCxnSpPr>
      <xdr:spPr>
        <a:xfrm flipV="1">
          <a:off x="10475595" y="15444274"/>
          <a:ext cx="1270" cy="15142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160214</xdr:rowOff>
    </xdr:from>
    <xdr:ext cx="469744" cy="259045"/>
    <xdr:sp macro="" textlink="">
      <xdr:nvSpPr>
        <xdr:cNvPr id="460" name="普通建設事業費 （ うち更新整備　）最小値テキスト">
          <a:extLst>
            <a:ext uri="{FF2B5EF4-FFF2-40B4-BE49-F238E27FC236}">
              <a16:creationId xmlns:a16="http://schemas.microsoft.com/office/drawing/2014/main" xmlns="" id="{00000000-0008-0000-0600-0000CC010000}"/>
            </a:ext>
          </a:extLst>
        </xdr:cNvPr>
        <xdr:cNvSpPr txBox="1"/>
      </xdr:nvSpPr>
      <xdr:spPr>
        <a:xfrm>
          <a:off x="10528300" y="16962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156387</xdr:rowOff>
    </xdr:from>
    <xdr:to>
      <xdr:col>55</xdr:col>
      <xdr:colOff>88900</xdr:colOff>
      <xdr:row>98</xdr:row>
      <xdr:rowOff>156387</xdr:rowOff>
    </xdr:to>
    <xdr:cxnSp macro="">
      <xdr:nvCxnSpPr>
        <xdr:cNvPr id="461" name="直線コネクタ 460">
          <a:extLst>
            <a:ext uri="{FF2B5EF4-FFF2-40B4-BE49-F238E27FC236}">
              <a16:creationId xmlns:a16="http://schemas.microsoft.com/office/drawing/2014/main" xmlns="" id="{00000000-0008-0000-0600-0000CD010000}"/>
            </a:ext>
          </a:extLst>
        </xdr:cNvPr>
        <xdr:cNvCxnSpPr/>
      </xdr:nvCxnSpPr>
      <xdr:spPr>
        <a:xfrm>
          <a:off x="10388600" y="16958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131901</xdr:rowOff>
    </xdr:from>
    <xdr:ext cx="534377" cy="259045"/>
    <xdr:sp macro="" textlink="">
      <xdr:nvSpPr>
        <xdr:cNvPr id="462" name="普通建設事業費 （ うち更新整備　）最大値テキスト">
          <a:extLst>
            <a:ext uri="{FF2B5EF4-FFF2-40B4-BE49-F238E27FC236}">
              <a16:creationId xmlns:a16="http://schemas.microsoft.com/office/drawing/2014/main" xmlns="" id="{00000000-0008-0000-0600-0000CE010000}"/>
            </a:ext>
          </a:extLst>
        </xdr:cNvPr>
        <xdr:cNvSpPr txBox="1"/>
      </xdr:nvSpPr>
      <xdr:spPr>
        <a:xfrm>
          <a:off x="10528300" y="15219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13774</xdr:rowOff>
    </xdr:from>
    <xdr:to>
      <xdr:col>55</xdr:col>
      <xdr:colOff>88900</xdr:colOff>
      <xdr:row>90</xdr:row>
      <xdr:rowOff>13774</xdr:rowOff>
    </xdr:to>
    <xdr:cxnSp macro="">
      <xdr:nvCxnSpPr>
        <xdr:cNvPr id="463" name="直線コネクタ 462">
          <a:extLst>
            <a:ext uri="{FF2B5EF4-FFF2-40B4-BE49-F238E27FC236}">
              <a16:creationId xmlns:a16="http://schemas.microsoft.com/office/drawing/2014/main" xmlns="" id="{00000000-0008-0000-0600-0000CF010000}"/>
            </a:ext>
          </a:extLst>
        </xdr:cNvPr>
        <xdr:cNvCxnSpPr/>
      </xdr:nvCxnSpPr>
      <xdr:spPr>
        <a:xfrm>
          <a:off x="10388600" y="15444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150281</xdr:rowOff>
    </xdr:from>
    <xdr:to>
      <xdr:col>55</xdr:col>
      <xdr:colOff>0</xdr:colOff>
      <xdr:row>98</xdr:row>
      <xdr:rowOff>162609</xdr:rowOff>
    </xdr:to>
    <xdr:cxnSp macro="">
      <xdr:nvCxnSpPr>
        <xdr:cNvPr id="464" name="直線コネクタ 463">
          <a:extLst>
            <a:ext uri="{FF2B5EF4-FFF2-40B4-BE49-F238E27FC236}">
              <a16:creationId xmlns:a16="http://schemas.microsoft.com/office/drawing/2014/main" xmlns="" id="{00000000-0008-0000-0600-0000D0010000}"/>
            </a:ext>
          </a:extLst>
        </xdr:cNvPr>
        <xdr:cNvCxnSpPr/>
      </xdr:nvCxnSpPr>
      <xdr:spPr>
        <a:xfrm flipV="1">
          <a:off x="9639300" y="16952381"/>
          <a:ext cx="838200" cy="12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91253</xdr:rowOff>
    </xdr:from>
    <xdr:ext cx="534377" cy="259045"/>
    <xdr:sp macro="" textlink="">
      <xdr:nvSpPr>
        <xdr:cNvPr id="465" name="普通建設事業費 （ うち更新整備　）平均値テキスト">
          <a:extLst>
            <a:ext uri="{FF2B5EF4-FFF2-40B4-BE49-F238E27FC236}">
              <a16:creationId xmlns:a16="http://schemas.microsoft.com/office/drawing/2014/main" xmlns="" id="{00000000-0008-0000-0600-0000D1010000}"/>
            </a:ext>
          </a:extLst>
        </xdr:cNvPr>
        <xdr:cNvSpPr txBox="1"/>
      </xdr:nvSpPr>
      <xdr:spPr>
        <a:xfrm>
          <a:off x="10528300" y="163790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68376</xdr:rowOff>
    </xdr:from>
    <xdr:to>
      <xdr:col>55</xdr:col>
      <xdr:colOff>50800</xdr:colOff>
      <xdr:row>96</xdr:row>
      <xdr:rowOff>169976</xdr:rowOff>
    </xdr:to>
    <xdr:sp macro="" textlink="">
      <xdr:nvSpPr>
        <xdr:cNvPr id="466" name="フローチャート: 判断 465">
          <a:extLst>
            <a:ext uri="{FF2B5EF4-FFF2-40B4-BE49-F238E27FC236}">
              <a16:creationId xmlns:a16="http://schemas.microsoft.com/office/drawing/2014/main" xmlns="" id="{00000000-0008-0000-0600-0000D2010000}"/>
            </a:ext>
          </a:extLst>
        </xdr:cNvPr>
        <xdr:cNvSpPr/>
      </xdr:nvSpPr>
      <xdr:spPr>
        <a:xfrm>
          <a:off x="10426700" y="16527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135846</xdr:rowOff>
    </xdr:from>
    <xdr:to>
      <xdr:col>50</xdr:col>
      <xdr:colOff>114300</xdr:colOff>
      <xdr:row>98</xdr:row>
      <xdr:rowOff>162609</xdr:rowOff>
    </xdr:to>
    <xdr:cxnSp macro="">
      <xdr:nvCxnSpPr>
        <xdr:cNvPr id="467" name="直線コネクタ 466">
          <a:extLst>
            <a:ext uri="{FF2B5EF4-FFF2-40B4-BE49-F238E27FC236}">
              <a16:creationId xmlns:a16="http://schemas.microsoft.com/office/drawing/2014/main" xmlns="" id="{00000000-0008-0000-0600-0000D3010000}"/>
            </a:ext>
          </a:extLst>
        </xdr:cNvPr>
        <xdr:cNvCxnSpPr/>
      </xdr:nvCxnSpPr>
      <xdr:spPr>
        <a:xfrm>
          <a:off x="8750300" y="16937946"/>
          <a:ext cx="889000" cy="26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112151</xdr:rowOff>
    </xdr:from>
    <xdr:to>
      <xdr:col>50</xdr:col>
      <xdr:colOff>165100</xdr:colOff>
      <xdr:row>97</xdr:row>
      <xdr:rowOff>42301</xdr:rowOff>
    </xdr:to>
    <xdr:sp macro="" textlink="">
      <xdr:nvSpPr>
        <xdr:cNvPr id="468" name="フローチャート: 判断 467">
          <a:extLst>
            <a:ext uri="{FF2B5EF4-FFF2-40B4-BE49-F238E27FC236}">
              <a16:creationId xmlns:a16="http://schemas.microsoft.com/office/drawing/2014/main" xmlns="" id="{00000000-0008-0000-0600-0000D4010000}"/>
            </a:ext>
          </a:extLst>
        </xdr:cNvPr>
        <xdr:cNvSpPr/>
      </xdr:nvSpPr>
      <xdr:spPr>
        <a:xfrm>
          <a:off x="9588500" y="16571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58828</xdr:rowOff>
    </xdr:from>
    <xdr:ext cx="534377" cy="259045"/>
    <xdr:sp macro="" textlink="">
      <xdr:nvSpPr>
        <xdr:cNvPr id="469" name="テキスト ボックス 468">
          <a:extLst>
            <a:ext uri="{FF2B5EF4-FFF2-40B4-BE49-F238E27FC236}">
              <a16:creationId xmlns:a16="http://schemas.microsoft.com/office/drawing/2014/main" xmlns="" id="{00000000-0008-0000-0600-0000D5010000}"/>
            </a:ext>
          </a:extLst>
        </xdr:cNvPr>
        <xdr:cNvSpPr txBox="1"/>
      </xdr:nvSpPr>
      <xdr:spPr>
        <a:xfrm>
          <a:off x="9372111" y="16346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49223</xdr:rowOff>
    </xdr:from>
    <xdr:to>
      <xdr:col>45</xdr:col>
      <xdr:colOff>177800</xdr:colOff>
      <xdr:row>98</xdr:row>
      <xdr:rowOff>135846</xdr:rowOff>
    </xdr:to>
    <xdr:cxnSp macro="">
      <xdr:nvCxnSpPr>
        <xdr:cNvPr id="470" name="直線コネクタ 469">
          <a:extLst>
            <a:ext uri="{FF2B5EF4-FFF2-40B4-BE49-F238E27FC236}">
              <a16:creationId xmlns:a16="http://schemas.microsoft.com/office/drawing/2014/main" xmlns="" id="{00000000-0008-0000-0600-0000D6010000}"/>
            </a:ext>
          </a:extLst>
        </xdr:cNvPr>
        <xdr:cNvCxnSpPr/>
      </xdr:nvCxnSpPr>
      <xdr:spPr>
        <a:xfrm>
          <a:off x="7861300" y="16851323"/>
          <a:ext cx="889000" cy="86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96673</xdr:rowOff>
    </xdr:from>
    <xdr:to>
      <xdr:col>46</xdr:col>
      <xdr:colOff>38100</xdr:colOff>
      <xdr:row>97</xdr:row>
      <xdr:rowOff>26823</xdr:rowOff>
    </xdr:to>
    <xdr:sp macro="" textlink="">
      <xdr:nvSpPr>
        <xdr:cNvPr id="471" name="フローチャート: 判断 470">
          <a:extLst>
            <a:ext uri="{FF2B5EF4-FFF2-40B4-BE49-F238E27FC236}">
              <a16:creationId xmlns:a16="http://schemas.microsoft.com/office/drawing/2014/main" xmlns="" id="{00000000-0008-0000-0600-0000D7010000}"/>
            </a:ext>
          </a:extLst>
        </xdr:cNvPr>
        <xdr:cNvSpPr/>
      </xdr:nvSpPr>
      <xdr:spPr>
        <a:xfrm>
          <a:off x="8699500" y="16555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43350</xdr:rowOff>
    </xdr:from>
    <xdr:ext cx="534377" cy="259045"/>
    <xdr:sp macro="" textlink="">
      <xdr:nvSpPr>
        <xdr:cNvPr id="472" name="テキスト ボックス 471">
          <a:extLst>
            <a:ext uri="{FF2B5EF4-FFF2-40B4-BE49-F238E27FC236}">
              <a16:creationId xmlns:a16="http://schemas.microsoft.com/office/drawing/2014/main" xmlns="" id="{00000000-0008-0000-0600-0000D8010000}"/>
            </a:ext>
          </a:extLst>
        </xdr:cNvPr>
        <xdr:cNvSpPr txBox="1"/>
      </xdr:nvSpPr>
      <xdr:spPr>
        <a:xfrm>
          <a:off x="8483111" y="16331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63216</xdr:rowOff>
    </xdr:from>
    <xdr:to>
      <xdr:col>41</xdr:col>
      <xdr:colOff>50800</xdr:colOff>
      <xdr:row>98</xdr:row>
      <xdr:rowOff>49223</xdr:rowOff>
    </xdr:to>
    <xdr:cxnSp macro="">
      <xdr:nvCxnSpPr>
        <xdr:cNvPr id="473" name="直線コネクタ 472">
          <a:extLst>
            <a:ext uri="{FF2B5EF4-FFF2-40B4-BE49-F238E27FC236}">
              <a16:creationId xmlns:a16="http://schemas.microsoft.com/office/drawing/2014/main" xmlns="" id="{00000000-0008-0000-0600-0000D9010000}"/>
            </a:ext>
          </a:extLst>
        </xdr:cNvPr>
        <xdr:cNvCxnSpPr/>
      </xdr:nvCxnSpPr>
      <xdr:spPr>
        <a:xfrm>
          <a:off x="6972300" y="16693866"/>
          <a:ext cx="889000" cy="157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171376</xdr:rowOff>
    </xdr:from>
    <xdr:to>
      <xdr:col>41</xdr:col>
      <xdr:colOff>101600</xdr:colOff>
      <xdr:row>97</xdr:row>
      <xdr:rowOff>101526</xdr:rowOff>
    </xdr:to>
    <xdr:sp macro="" textlink="">
      <xdr:nvSpPr>
        <xdr:cNvPr id="474" name="フローチャート: 判断 473">
          <a:extLst>
            <a:ext uri="{FF2B5EF4-FFF2-40B4-BE49-F238E27FC236}">
              <a16:creationId xmlns:a16="http://schemas.microsoft.com/office/drawing/2014/main" xmlns="" id="{00000000-0008-0000-0600-0000DA010000}"/>
            </a:ext>
          </a:extLst>
        </xdr:cNvPr>
        <xdr:cNvSpPr/>
      </xdr:nvSpPr>
      <xdr:spPr>
        <a:xfrm>
          <a:off x="7810500" y="16630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118053</xdr:rowOff>
    </xdr:from>
    <xdr:ext cx="534377" cy="259045"/>
    <xdr:sp macro="" textlink="">
      <xdr:nvSpPr>
        <xdr:cNvPr id="475" name="テキスト ボックス 474">
          <a:extLst>
            <a:ext uri="{FF2B5EF4-FFF2-40B4-BE49-F238E27FC236}">
              <a16:creationId xmlns:a16="http://schemas.microsoft.com/office/drawing/2014/main" xmlns="" id="{00000000-0008-0000-0600-0000DB010000}"/>
            </a:ext>
          </a:extLst>
        </xdr:cNvPr>
        <xdr:cNvSpPr txBox="1"/>
      </xdr:nvSpPr>
      <xdr:spPr>
        <a:xfrm>
          <a:off x="7594111" y="16405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101913</xdr:rowOff>
    </xdr:from>
    <xdr:to>
      <xdr:col>36</xdr:col>
      <xdr:colOff>165100</xdr:colOff>
      <xdr:row>97</xdr:row>
      <xdr:rowOff>32063</xdr:rowOff>
    </xdr:to>
    <xdr:sp macro="" textlink="">
      <xdr:nvSpPr>
        <xdr:cNvPr id="476" name="フローチャート: 判断 475">
          <a:extLst>
            <a:ext uri="{FF2B5EF4-FFF2-40B4-BE49-F238E27FC236}">
              <a16:creationId xmlns:a16="http://schemas.microsoft.com/office/drawing/2014/main" xmlns="" id="{00000000-0008-0000-0600-0000DC010000}"/>
            </a:ext>
          </a:extLst>
        </xdr:cNvPr>
        <xdr:cNvSpPr/>
      </xdr:nvSpPr>
      <xdr:spPr>
        <a:xfrm>
          <a:off x="6921500" y="16561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48590</xdr:rowOff>
    </xdr:from>
    <xdr:ext cx="534377" cy="259045"/>
    <xdr:sp macro="" textlink="">
      <xdr:nvSpPr>
        <xdr:cNvPr id="477" name="テキスト ボックス 476">
          <a:extLst>
            <a:ext uri="{FF2B5EF4-FFF2-40B4-BE49-F238E27FC236}">
              <a16:creationId xmlns:a16="http://schemas.microsoft.com/office/drawing/2014/main" xmlns="" id="{00000000-0008-0000-0600-0000DD010000}"/>
            </a:ext>
          </a:extLst>
        </xdr:cNvPr>
        <xdr:cNvSpPr txBox="1"/>
      </xdr:nvSpPr>
      <xdr:spPr>
        <a:xfrm>
          <a:off x="6705111" y="16336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xmlns="" id="{00000000-0008-0000-0600-0000DE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xmlns="" id="{00000000-0008-0000-0600-0000DF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xmlns="" id="{00000000-0008-0000-0600-0000E0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xmlns="" id="{00000000-0008-0000-0600-0000E1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xmlns="" id="{00000000-0008-0000-0600-0000E2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99481</xdr:rowOff>
    </xdr:from>
    <xdr:to>
      <xdr:col>55</xdr:col>
      <xdr:colOff>50800</xdr:colOff>
      <xdr:row>99</xdr:row>
      <xdr:rowOff>29631</xdr:rowOff>
    </xdr:to>
    <xdr:sp macro="" textlink="">
      <xdr:nvSpPr>
        <xdr:cNvPr id="483" name="楕円 482">
          <a:extLst>
            <a:ext uri="{FF2B5EF4-FFF2-40B4-BE49-F238E27FC236}">
              <a16:creationId xmlns:a16="http://schemas.microsoft.com/office/drawing/2014/main" xmlns="" id="{00000000-0008-0000-0600-0000E3010000}"/>
            </a:ext>
          </a:extLst>
        </xdr:cNvPr>
        <xdr:cNvSpPr/>
      </xdr:nvSpPr>
      <xdr:spPr>
        <a:xfrm>
          <a:off x="10426700" y="16901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14408</xdr:rowOff>
    </xdr:from>
    <xdr:ext cx="469744" cy="259045"/>
    <xdr:sp macro="" textlink="">
      <xdr:nvSpPr>
        <xdr:cNvPr id="484" name="普通建設事業費 （ うち更新整備　）該当値テキスト">
          <a:extLst>
            <a:ext uri="{FF2B5EF4-FFF2-40B4-BE49-F238E27FC236}">
              <a16:creationId xmlns:a16="http://schemas.microsoft.com/office/drawing/2014/main" xmlns="" id="{00000000-0008-0000-0600-0000E4010000}"/>
            </a:ext>
          </a:extLst>
        </xdr:cNvPr>
        <xdr:cNvSpPr txBox="1"/>
      </xdr:nvSpPr>
      <xdr:spPr>
        <a:xfrm>
          <a:off x="10528300" y="16816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111809</xdr:rowOff>
    </xdr:from>
    <xdr:to>
      <xdr:col>50</xdr:col>
      <xdr:colOff>165100</xdr:colOff>
      <xdr:row>99</xdr:row>
      <xdr:rowOff>41959</xdr:rowOff>
    </xdr:to>
    <xdr:sp macro="" textlink="">
      <xdr:nvSpPr>
        <xdr:cNvPr id="485" name="楕円 484">
          <a:extLst>
            <a:ext uri="{FF2B5EF4-FFF2-40B4-BE49-F238E27FC236}">
              <a16:creationId xmlns:a16="http://schemas.microsoft.com/office/drawing/2014/main" xmlns="" id="{00000000-0008-0000-0600-0000E5010000}"/>
            </a:ext>
          </a:extLst>
        </xdr:cNvPr>
        <xdr:cNvSpPr/>
      </xdr:nvSpPr>
      <xdr:spPr>
        <a:xfrm>
          <a:off x="9588500" y="16913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99</xdr:row>
      <xdr:rowOff>33086</xdr:rowOff>
    </xdr:from>
    <xdr:ext cx="469744" cy="259045"/>
    <xdr:sp macro="" textlink="">
      <xdr:nvSpPr>
        <xdr:cNvPr id="486" name="テキスト ボックス 485">
          <a:extLst>
            <a:ext uri="{FF2B5EF4-FFF2-40B4-BE49-F238E27FC236}">
              <a16:creationId xmlns:a16="http://schemas.microsoft.com/office/drawing/2014/main" xmlns="" id="{00000000-0008-0000-0600-0000E6010000}"/>
            </a:ext>
          </a:extLst>
        </xdr:cNvPr>
        <xdr:cNvSpPr txBox="1"/>
      </xdr:nvSpPr>
      <xdr:spPr>
        <a:xfrm>
          <a:off x="9404428" y="17006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85046</xdr:rowOff>
    </xdr:from>
    <xdr:to>
      <xdr:col>46</xdr:col>
      <xdr:colOff>38100</xdr:colOff>
      <xdr:row>99</xdr:row>
      <xdr:rowOff>15196</xdr:rowOff>
    </xdr:to>
    <xdr:sp macro="" textlink="">
      <xdr:nvSpPr>
        <xdr:cNvPr id="487" name="楕円 486">
          <a:extLst>
            <a:ext uri="{FF2B5EF4-FFF2-40B4-BE49-F238E27FC236}">
              <a16:creationId xmlns:a16="http://schemas.microsoft.com/office/drawing/2014/main" xmlns="" id="{00000000-0008-0000-0600-0000E7010000}"/>
            </a:ext>
          </a:extLst>
        </xdr:cNvPr>
        <xdr:cNvSpPr/>
      </xdr:nvSpPr>
      <xdr:spPr>
        <a:xfrm>
          <a:off x="8699500" y="16887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99</xdr:row>
      <xdr:rowOff>6323</xdr:rowOff>
    </xdr:from>
    <xdr:ext cx="469744" cy="259045"/>
    <xdr:sp macro="" textlink="">
      <xdr:nvSpPr>
        <xdr:cNvPr id="488" name="テキスト ボックス 487">
          <a:extLst>
            <a:ext uri="{FF2B5EF4-FFF2-40B4-BE49-F238E27FC236}">
              <a16:creationId xmlns:a16="http://schemas.microsoft.com/office/drawing/2014/main" xmlns="" id="{00000000-0008-0000-0600-0000E8010000}"/>
            </a:ext>
          </a:extLst>
        </xdr:cNvPr>
        <xdr:cNvSpPr txBox="1"/>
      </xdr:nvSpPr>
      <xdr:spPr>
        <a:xfrm>
          <a:off x="8515428" y="16979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169873</xdr:rowOff>
    </xdr:from>
    <xdr:to>
      <xdr:col>41</xdr:col>
      <xdr:colOff>101600</xdr:colOff>
      <xdr:row>98</xdr:row>
      <xdr:rowOff>100023</xdr:rowOff>
    </xdr:to>
    <xdr:sp macro="" textlink="">
      <xdr:nvSpPr>
        <xdr:cNvPr id="489" name="楕円 488">
          <a:extLst>
            <a:ext uri="{FF2B5EF4-FFF2-40B4-BE49-F238E27FC236}">
              <a16:creationId xmlns:a16="http://schemas.microsoft.com/office/drawing/2014/main" xmlns="" id="{00000000-0008-0000-0600-0000E9010000}"/>
            </a:ext>
          </a:extLst>
        </xdr:cNvPr>
        <xdr:cNvSpPr/>
      </xdr:nvSpPr>
      <xdr:spPr>
        <a:xfrm>
          <a:off x="7810500" y="16800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91150</xdr:rowOff>
    </xdr:from>
    <xdr:ext cx="534377" cy="259045"/>
    <xdr:sp macro="" textlink="">
      <xdr:nvSpPr>
        <xdr:cNvPr id="490" name="テキスト ボックス 489">
          <a:extLst>
            <a:ext uri="{FF2B5EF4-FFF2-40B4-BE49-F238E27FC236}">
              <a16:creationId xmlns:a16="http://schemas.microsoft.com/office/drawing/2014/main" xmlns="" id="{00000000-0008-0000-0600-0000EA010000}"/>
            </a:ext>
          </a:extLst>
        </xdr:cNvPr>
        <xdr:cNvSpPr txBox="1"/>
      </xdr:nvSpPr>
      <xdr:spPr>
        <a:xfrm>
          <a:off x="7594111" y="16893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12416</xdr:rowOff>
    </xdr:from>
    <xdr:to>
      <xdr:col>36</xdr:col>
      <xdr:colOff>165100</xdr:colOff>
      <xdr:row>97</xdr:row>
      <xdr:rowOff>114016</xdr:rowOff>
    </xdr:to>
    <xdr:sp macro="" textlink="">
      <xdr:nvSpPr>
        <xdr:cNvPr id="491" name="楕円 490">
          <a:extLst>
            <a:ext uri="{FF2B5EF4-FFF2-40B4-BE49-F238E27FC236}">
              <a16:creationId xmlns:a16="http://schemas.microsoft.com/office/drawing/2014/main" xmlns="" id="{00000000-0008-0000-0600-0000EB010000}"/>
            </a:ext>
          </a:extLst>
        </xdr:cNvPr>
        <xdr:cNvSpPr/>
      </xdr:nvSpPr>
      <xdr:spPr>
        <a:xfrm>
          <a:off x="6921500" y="16643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105143</xdr:rowOff>
    </xdr:from>
    <xdr:ext cx="534377" cy="259045"/>
    <xdr:sp macro="" textlink="">
      <xdr:nvSpPr>
        <xdr:cNvPr id="492" name="テキスト ボックス 491">
          <a:extLst>
            <a:ext uri="{FF2B5EF4-FFF2-40B4-BE49-F238E27FC236}">
              <a16:creationId xmlns:a16="http://schemas.microsoft.com/office/drawing/2014/main" xmlns="" id="{00000000-0008-0000-0600-0000EC010000}"/>
            </a:ext>
          </a:extLst>
        </xdr:cNvPr>
        <xdr:cNvSpPr txBox="1"/>
      </xdr:nvSpPr>
      <xdr:spPr>
        <a:xfrm>
          <a:off x="6705111" y="16735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a:extLst>
            <a:ext uri="{FF2B5EF4-FFF2-40B4-BE49-F238E27FC236}">
              <a16:creationId xmlns:a16="http://schemas.microsoft.com/office/drawing/2014/main" xmlns="" id="{00000000-0008-0000-0600-0000ED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a:extLst>
            <a:ext uri="{FF2B5EF4-FFF2-40B4-BE49-F238E27FC236}">
              <a16:creationId xmlns:a16="http://schemas.microsoft.com/office/drawing/2014/main" xmlns="" id="{00000000-0008-0000-0600-0000EE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a:extLst>
            <a:ext uri="{FF2B5EF4-FFF2-40B4-BE49-F238E27FC236}">
              <a16:creationId xmlns:a16="http://schemas.microsoft.com/office/drawing/2014/main" xmlns="" id="{00000000-0008-0000-0600-0000EF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a:extLst>
            <a:ext uri="{FF2B5EF4-FFF2-40B4-BE49-F238E27FC236}">
              <a16:creationId xmlns:a16="http://schemas.microsoft.com/office/drawing/2014/main" xmlns="" id="{00000000-0008-0000-0600-0000F0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a:extLst>
            <a:ext uri="{FF2B5EF4-FFF2-40B4-BE49-F238E27FC236}">
              <a16:creationId xmlns:a16="http://schemas.microsoft.com/office/drawing/2014/main" xmlns="" id="{00000000-0008-0000-0600-0000F1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a:extLst>
            <a:ext uri="{FF2B5EF4-FFF2-40B4-BE49-F238E27FC236}">
              <a16:creationId xmlns:a16="http://schemas.microsoft.com/office/drawing/2014/main" xmlns="" id="{00000000-0008-0000-0600-0000F2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a:extLst>
            <a:ext uri="{FF2B5EF4-FFF2-40B4-BE49-F238E27FC236}">
              <a16:creationId xmlns:a16="http://schemas.microsoft.com/office/drawing/2014/main" xmlns="" id="{00000000-0008-0000-0600-0000F3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a:extLst>
            <a:ext uri="{FF2B5EF4-FFF2-40B4-BE49-F238E27FC236}">
              <a16:creationId xmlns:a16="http://schemas.microsoft.com/office/drawing/2014/main" xmlns="" id="{00000000-0008-0000-0600-0000F4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a:extLst>
            <a:ext uri="{FF2B5EF4-FFF2-40B4-BE49-F238E27FC236}">
              <a16:creationId xmlns:a16="http://schemas.microsoft.com/office/drawing/2014/main" xmlns="" id="{00000000-0008-0000-0600-0000F5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a:extLst>
            <a:ext uri="{FF2B5EF4-FFF2-40B4-BE49-F238E27FC236}">
              <a16:creationId xmlns:a16="http://schemas.microsoft.com/office/drawing/2014/main" xmlns="" id="{00000000-0008-0000-0600-0000F6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3" name="直線コネクタ 502">
          <a:extLst>
            <a:ext uri="{FF2B5EF4-FFF2-40B4-BE49-F238E27FC236}">
              <a16:creationId xmlns:a16="http://schemas.microsoft.com/office/drawing/2014/main" xmlns="" id="{00000000-0008-0000-0600-0000F7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4" name="テキスト ボックス 503">
          <a:extLst>
            <a:ext uri="{FF2B5EF4-FFF2-40B4-BE49-F238E27FC236}">
              <a16:creationId xmlns:a16="http://schemas.microsoft.com/office/drawing/2014/main" xmlns="" id="{00000000-0008-0000-0600-0000F8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5" name="直線コネクタ 504">
          <a:extLst>
            <a:ext uri="{FF2B5EF4-FFF2-40B4-BE49-F238E27FC236}">
              <a16:creationId xmlns:a16="http://schemas.microsoft.com/office/drawing/2014/main" xmlns="" id="{00000000-0008-0000-0600-0000F9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6" name="テキスト ボックス 505">
          <a:extLst>
            <a:ext uri="{FF2B5EF4-FFF2-40B4-BE49-F238E27FC236}">
              <a16:creationId xmlns:a16="http://schemas.microsoft.com/office/drawing/2014/main" xmlns="" id="{00000000-0008-0000-0600-0000FA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7" name="直線コネクタ 506">
          <a:extLst>
            <a:ext uri="{FF2B5EF4-FFF2-40B4-BE49-F238E27FC236}">
              <a16:creationId xmlns:a16="http://schemas.microsoft.com/office/drawing/2014/main" xmlns="" id="{00000000-0008-0000-0600-0000FB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8" name="テキスト ボックス 507">
          <a:extLst>
            <a:ext uri="{FF2B5EF4-FFF2-40B4-BE49-F238E27FC236}">
              <a16:creationId xmlns:a16="http://schemas.microsoft.com/office/drawing/2014/main" xmlns="" id="{00000000-0008-0000-0600-0000FC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9" name="直線コネクタ 508">
          <a:extLst>
            <a:ext uri="{FF2B5EF4-FFF2-40B4-BE49-F238E27FC236}">
              <a16:creationId xmlns:a16="http://schemas.microsoft.com/office/drawing/2014/main" xmlns="" id="{00000000-0008-0000-0600-0000FD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0" name="テキスト ボックス 509">
          <a:extLst>
            <a:ext uri="{FF2B5EF4-FFF2-40B4-BE49-F238E27FC236}">
              <a16:creationId xmlns:a16="http://schemas.microsoft.com/office/drawing/2014/main" xmlns="" id="{00000000-0008-0000-0600-0000FE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1" name="直線コネクタ 510">
          <a:extLst>
            <a:ext uri="{FF2B5EF4-FFF2-40B4-BE49-F238E27FC236}">
              <a16:creationId xmlns:a16="http://schemas.microsoft.com/office/drawing/2014/main" xmlns="" id="{00000000-0008-0000-0600-0000FF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2" name="テキスト ボックス 511">
          <a:extLst>
            <a:ext uri="{FF2B5EF4-FFF2-40B4-BE49-F238E27FC236}">
              <a16:creationId xmlns:a16="http://schemas.microsoft.com/office/drawing/2014/main" xmlns="" id="{00000000-0008-0000-0600-00000002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a:extLst>
            <a:ext uri="{FF2B5EF4-FFF2-40B4-BE49-F238E27FC236}">
              <a16:creationId xmlns:a16="http://schemas.microsoft.com/office/drawing/2014/main" xmlns="" id="{00000000-0008-0000-0600-000001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4" name="テキスト ボックス 513">
          <a:extLst>
            <a:ext uri="{FF2B5EF4-FFF2-40B4-BE49-F238E27FC236}">
              <a16:creationId xmlns:a16="http://schemas.microsoft.com/office/drawing/2014/main" xmlns="" id="{00000000-0008-0000-0600-000002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災害復旧事業費グラフ枠">
          <a:extLst>
            <a:ext uri="{FF2B5EF4-FFF2-40B4-BE49-F238E27FC236}">
              <a16:creationId xmlns:a16="http://schemas.microsoft.com/office/drawing/2014/main" xmlns="" id="{00000000-0008-0000-0600-000003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46000</xdr:rowOff>
    </xdr:from>
    <xdr:to>
      <xdr:col>85</xdr:col>
      <xdr:colOff>126364</xdr:colOff>
      <xdr:row>39</xdr:row>
      <xdr:rowOff>44450</xdr:rowOff>
    </xdr:to>
    <xdr:cxnSp macro="">
      <xdr:nvCxnSpPr>
        <xdr:cNvPr id="516" name="直線コネクタ 515">
          <a:extLst>
            <a:ext uri="{FF2B5EF4-FFF2-40B4-BE49-F238E27FC236}">
              <a16:creationId xmlns:a16="http://schemas.microsoft.com/office/drawing/2014/main" xmlns="" id="{00000000-0008-0000-0600-000004020000}"/>
            </a:ext>
          </a:extLst>
        </xdr:cNvPr>
        <xdr:cNvCxnSpPr/>
      </xdr:nvCxnSpPr>
      <xdr:spPr>
        <a:xfrm flipV="1">
          <a:off x="16317595" y="5189500"/>
          <a:ext cx="1269" cy="1541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71442</xdr:rowOff>
    </xdr:from>
    <xdr:ext cx="249299" cy="259045"/>
    <xdr:sp macro="" textlink="">
      <xdr:nvSpPr>
        <xdr:cNvPr id="517" name="災害復旧事業費最小値テキスト">
          <a:extLst>
            <a:ext uri="{FF2B5EF4-FFF2-40B4-BE49-F238E27FC236}">
              <a16:creationId xmlns:a16="http://schemas.microsoft.com/office/drawing/2014/main" xmlns="" id="{00000000-0008-0000-0600-000005020000}"/>
            </a:ext>
          </a:extLst>
        </xdr:cNvPr>
        <xdr:cNvSpPr txBox="1"/>
      </xdr:nvSpPr>
      <xdr:spPr>
        <a:xfrm>
          <a:off x="16370300" y="675799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8" name="直線コネクタ 517">
          <a:extLst>
            <a:ext uri="{FF2B5EF4-FFF2-40B4-BE49-F238E27FC236}">
              <a16:creationId xmlns:a16="http://schemas.microsoft.com/office/drawing/2014/main" xmlns="" id="{00000000-0008-0000-0600-000006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164127</xdr:rowOff>
    </xdr:from>
    <xdr:ext cx="599010" cy="259045"/>
    <xdr:sp macro="" textlink="">
      <xdr:nvSpPr>
        <xdr:cNvPr id="519" name="災害復旧事業費最大値テキスト">
          <a:extLst>
            <a:ext uri="{FF2B5EF4-FFF2-40B4-BE49-F238E27FC236}">
              <a16:creationId xmlns:a16="http://schemas.microsoft.com/office/drawing/2014/main" xmlns="" id="{00000000-0008-0000-0600-000007020000}"/>
            </a:ext>
          </a:extLst>
        </xdr:cNvPr>
        <xdr:cNvSpPr txBox="1"/>
      </xdr:nvSpPr>
      <xdr:spPr>
        <a:xfrm>
          <a:off x="16370300" y="4964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121,378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46000</xdr:rowOff>
    </xdr:from>
    <xdr:to>
      <xdr:col>86</xdr:col>
      <xdr:colOff>25400</xdr:colOff>
      <xdr:row>30</xdr:row>
      <xdr:rowOff>46000</xdr:rowOff>
    </xdr:to>
    <xdr:cxnSp macro="">
      <xdr:nvCxnSpPr>
        <xdr:cNvPr id="520" name="直線コネクタ 519">
          <a:extLst>
            <a:ext uri="{FF2B5EF4-FFF2-40B4-BE49-F238E27FC236}">
              <a16:creationId xmlns:a16="http://schemas.microsoft.com/office/drawing/2014/main" xmlns="" id="{00000000-0008-0000-0600-000008020000}"/>
            </a:ext>
          </a:extLst>
        </xdr:cNvPr>
        <xdr:cNvCxnSpPr/>
      </xdr:nvCxnSpPr>
      <xdr:spPr>
        <a:xfrm>
          <a:off x="16230600" y="518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26060</xdr:rowOff>
    </xdr:from>
    <xdr:to>
      <xdr:col>85</xdr:col>
      <xdr:colOff>127000</xdr:colOff>
      <xdr:row>39</xdr:row>
      <xdr:rowOff>40983</xdr:rowOff>
    </xdr:to>
    <xdr:cxnSp macro="">
      <xdr:nvCxnSpPr>
        <xdr:cNvPr id="521" name="直線コネクタ 520">
          <a:extLst>
            <a:ext uri="{FF2B5EF4-FFF2-40B4-BE49-F238E27FC236}">
              <a16:creationId xmlns:a16="http://schemas.microsoft.com/office/drawing/2014/main" xmlns="" id="{00000000-0008-0000-0600-000009020000}"/>
            </a:ext>
          </a:extLst>
        </xdr:cNvPr>
        <xdr:cNvCxnSpPr/>
      </xdr:nvCxnSpPr>
      <xdr:spPr>
        <a:xfrm flipV="1">
          <a:off x="15481300" y="6712610"/>
          <a:ext cx="838200" cy="14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160341</xdr:rowOff>
    </xdr:from>
    <xdr:ext cx="469744" cy="259045"/>
    <xdr:sp macro="" textlink="">
      <xdr:nvSpPr>
        <xdr:cNvPr id="522" name="災害復旧事業費平均値テキスト">
          <a:extLst>
            <a:ext uri="{FF2B5EF4-FFF2-40B4-BE49-F238E27FC236}">
              <a16:creationId xmlns:a16="http://schemas.microsoft.com/office/drawing/2014/main" xmlns="" id="{00000000-0008-0000-0600-00000A020000}"/>
            </a:ext>
          </a:extLst>
        </xdr:cNvPr>
        <xdr:cNvSpPr txBox="1"/>
      </xdr:nvSpPr>
      <xdr:spPr>
        <a:xfrm>
          <a:off x="16370300" y="65039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137464</xdr:rowOff>
    </xdr:from>
    <xdr:to>
      <xdr:col>85</xdr:col>
      <xdr:colOff>177800</xdr:colOff>
      <xdr:row>39</xdr:row>
      <xdr:rowOff>67614</xdr:rowOff>
    </xdr:to>
    <xdr:sp macro="" textlink="">
      <xdr:nvSpPr>
        <xdr:cNvPr id="523" name="フローチャート: 判断 522">
          <a:extLst>
            <a:ext uri="{FF2B5EF4-FFF2-40B4-BE49-F238E27FC236}">
              <a16:creationId xmlns:a16="http://schemas.microsoft.com/office/drawing/2014/main" xmlns="" id="{00000000-0008-0000-0600-00000B020000}"/>
            </a:ext>
          </a:extLst>
        </xdr:cNvPr>
        <xdr:cNvSpPr/>
      </xdr:nvSpPr>
      <xdr:spPr>
        <a:xfrm>
          <a:off x="16268700" y="6652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40983</xdr:rowOff>
    </xdr:from>
    <xdr:to>
      <xdr:col>81</xdr:col>
      <xdr:colOff>50800</xdr:colOff>
      <xdr:row>39</xdr:row>
      <xdr:rowOff>42558</xdr:rowOff>
    </xdr:to>
    <xdr:cxnSp macro="">
      <xdr:nvCxnSpPr>
        <xdr:cNvPr id="524" name="直線コネクタ 523">
          <a:extLst>
            <a:ext uri="{FF2B5EF4-FFF2-40B4-BE49-F238E27FC236}">
              <a16:creationId xmlns:a16="http://schemas.microsoft.com/office/drawing/2014/main" xmlns="" id="{00000000-0008-0000-0600-00000C020000}"/>
            </a:ext>
          </a:extLst>
        </xdr:cNvPr>
        <xdr:cNvCxnSpPr/>
      </xdr:nvCxnSpPr>
      <xdr:spPr>
        <a:xfrm flipV="1">
          <a:off x="14592300" y="6727533"/>
          <a:ext cx="889000" cy="1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148489</xdr:rowOff>
    </xdr:from>
    <xdr:to>
      <xdr:col>81</xdr:col>
      <xdr:colOff>101600</xdr:colOff>
      <xdr:row>39</xdr:row>
      <xdr:rowOff>78639</xdr:rowOff>
    </xdr:to>
    <xdr:sp macro="" textlink="">
      <xdr:nvSpPr>
        <xdr:cNvPr id="525" name="フローチャート: 判断 524">
          <a:extLst>
            <a:ext uri="{FF2B5EF4-FFF2-40B4-BE49-F238E27FC236}">
              <a16:creationId xmlns:a16="http://schemas.microsoft.com/office/drawing/2014/main" xmlns="" id="{00000000-0008-0000-0600-00000D020000}"/>
            </a:ext>
          </a:extLst>
        </xdr:cNvPr>
        <xdr:cNvSpPr/>
      </xdr:nvSpPr>
      <xdr:spPr>
        <a:xfrm>
          <a:off x="15430500" y="666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95165</xdr:rowOff>
    </xdr:from>
    <xdr:ext cx="469744" cy="259045"/>
    <xdr:sp macro="" textlink="">
      <xdr:nvSpPr>
        <xdr:cNvPr id="526" name="テキスト ボックス 525">
          <a:extLst>
            <a:ext uri="{FF2B5EF4-FFF2-40B4-BE49-F238E27FC236}">
              <a16:creationId xmlns:a16="http://schemas.microsoft.com/office/drawing/2014/main" xmlns="" id="{00000000-0008-0000-0600-00000E020000}"/>
            </a:ext>
          </a:extLst>
        </xdr:cNvPr>
        <xdr:cNvSpPr txBox="1"/>
      </xdr:nvSpPr>
      <xdr:spPr>
        <a:xfrm>
          <a:off x="15246428" y="6438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42558</xdr:rowOff>
    </xdr:from>
    <xdr:to>
      <xdr:col>76</xdr:col>
      <xdr:colOff>114300</xdr:colOff>
      <xdr:row>39</xdr:row>
      <xdr:rowOff>44450</xdr:rowOff>
    </xdr:to>
    <xdr:cxnSp macro="">
      <xdr:nvCxnSpPr>
        <xdr:cNvPr id="527" name="直線コネクタ 526">
          <a:extLst>
            <a:ext uri="{FF2B5EF4-FFF2-40B4-BE49-F238E27FC236}">
              <a16:creationId xmlns:a16="http://schemas.microsoft.com/office/drawing/2014/main" xmlns="" id="{00000000-0008-0000-0600-00000F020000}"/>
            </a:ext>
          </a:extLst>
        </xdr:cNvPr>
        <xdr:cNvCxnSpPr/>
      </xdr:nvCxnSpPr>
      <xdr:spPr>
        <a:xfrm flipV="1">
          <a:off x="13703300" y="6729108"/>
          <a:ext cx="889000" cy="1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135725</xdr:rowOff>
    </xdr:from>
    <xdr:to>
      <xdr:col>76</xdr:col>
      <xdr:colOff>165100</xdr:colOff>
      <xdr:row>39</xdr:row>
      <xdr:rowOff>65875</xdr:rowOff>
    </xdr:to>
    <xdr:sp macro="" textlink="">
      <xdr:nvSpPr>
        <xdr:cNvPr id="528" name="フローチャート: 判断 527">
          <a:extLst>
            <a:ext uri="{FF2B5EF4-FFF2-40B4-BE49-F238E27FC236}">
              <a16:creationId xmlns:a16="http://schemas.microsoft.com/office/drawing/2014/main" xmlns="" id="{00000000-0008-0000-0600-000010020000}"/>
            </a:ext>
          </a:extLst>
        </xdr:cNvPr>
        <xdr:cNvSpPr/>
      </xdr:nvSpPr>
      <xdr:spPr>
        <a:xfrm>
          <a:off x="14541500" y="665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82402</xdr:rowOff>
    </xdr:from>
    <xdr:ext cx="469744" cy="259045"/>
    <xdr:sp macro="" textlink="">
      <xdr:nvSpPr>
        <xdr:cNvPr id="529" name="テキスト ボックス 528">
          <a:extLst>
            <a:ext uri="{FF2B5EF4-FFF2-40B4-BE49-F238E27FC236}">
              <a16:creationId xmlns:a16="http://schemas.microsoft.com/office/drawing/2014/main" xmlns="" id="{00000000-0008-0000-0600-000011020000}"/>
            </a:ext>
          </a:extLst>
        </xdr:cNvPr>
        <xdr:cNvSpPr txBox="1"/>
      </xdr:nvSpPr>
      <xdr:spPr>
        <a:xfrm>
          <a:off x="14357428" y="6426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43624</xdr:rowOff>
    </xdr:from>
    <xdr:to>
      <xdr:col>71</xdr:col>
      <xdr:colOff>177800</xdr:colOff>
      <xdr:row>39</xdr:row>
      <xdr:rowOff>44450</xdr:rowOff>
    </xdr:to>
    <xdr:cxnSp macro="">
      <xdr:nvCxnSpPr>
        <xdr:cNvPr id="530" name="直線コネクタ 529">
          <a:extLst>
            <a:ext uri="{FF2B5EF4-FFF2-40B4-BE49-F238E27FC236}">
              <a16:creationId xmlns:a16="http://schemas.microsoft.com/office/drawing/2014/main" xmlns="" id="{00000000-0008-0000-0600-000012020000}"/>
            </a:ext>
          </a:extLst>
        </xdr:cNvPr>
        <xdr:cNvCxnSpPr/>
      </xdr:nvCxnSpPr>
      <xdr:spPr>
        <a:xfrm>
          <a:off x="12814300" y="6730174"/>
          <a:ext cx="889000" cy="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146774</xdr:rowOff>
    </xdr:from>
    <xdr:to>
      <xdr:col>72</xdr:col>
      <xdr:colOff>38100</xdr:colOff>
      <xdr:row>39</xdr:row>
      <xdr:rowOff>76924</xdr:rowOff>
    </xdr:to>
    <xdr:sp macro="" textlink="">
      <xdr:nvSpPr>
        <xdr:cNvPr id="531" name="フローチャート: 判断 530">
          <a:extLst>
            <a:ext uri="{FF2B5EF4-FFF2-40B4-BE49-F238E27FC236}">
              <a16:creationId xmlns:a16="http://schemas.microsoft.com/office/drawing/2014/main" xmlns="" id="{00000000-0008-0000-0600-000013020000}"/>
            </a:ext>
          </a:extLst>
        </xdr:cNvPr>
        <xdr:cNvSpPr/>
      </xdr:nvSpPr>
      <xdr:spPr>
        <a:xfrm>
          <a:off x="13652500" y="6661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93451</xdr:rowOff>
    </xdr:from>
    <xdr:ext cx="469744" cy="259045"/>
    <xdr:sp macro="" textlink="">
      <xdr:nvSpPr>
        <xdr:cNvPr id="532" name="テキスト ボックス 531">
          <a:extLst>
            <a:ext uri="{FF2B5EF4-FFF2-40B4-BE49-F238E27FC236}">
              <a16:creationId xmlns:a16="http://schemas.microsoft.com/office/drawing/2014/main" xmlns="" id="{00000000-0008-0000-0600-000014020000}"/>
            </a:ext>
          </a:extLst>
        </xdr:cNvPr>
        <xdr:cNvSpPr txBox="1"/>
      </xdr:nvSpPr>
      <xdr:spPr>
        <a:xfrm>
          <a:off x="13468428" y="6437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110719</xdr:rowOff>
    </xdr:from>
    <xdr:to>
      <xdr:col>67</xdr:col>
      <xdr:colOff>101600</xdr:colOff>
      <xdr:row>39</xdr:row>
      <xdr:rowOff>40869</xdr:rowOff>
    </xdr:to>
    <xdr:sp macro="" textlink="">
      <xdr:nvSpPr>
        <xdr:cNvPr id="533" name="フローチャート: 判断 532">
          <a:extLst>
            <a:ext uri="{FF2B5EF4-FFF2-40B4-BE49-F238E27FC236}">
              <a16:creationId xmlns:a16="http://schemas.microsoft.com/office/drawing/2014/main" xmlns="" id="{00000000-0008-0000-0600-000015020000}"/>
            </a:ext>
          </a:extLst>
        </xdr:cNvPr>
        <xdr:cNvSpPr/>
      </xdr:nvSpPr>
      <xdr:spPr>
        <a:xfrm>
          <a:off x="12763500" y="6625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57395</xdr:rowOff>
    </xdr:from>
    <xdr:ext cx="469744" cy="259045"/>
    <xdr:sp macro="" textlink="">
      <xdr:nvSpPr>
        <xdr:cNvPr id="534" name="テキスト ボックス 533">
          <a:extLst>
            <a:ext uri="{FF2B5EF4-FFF2-40B4-BE49-F238E27FC236}">
              <a16:creationId xmlns:a16="http://schemas.microsoft.com/office/drawing/2014/main" xmlns="" id="{00000000-0008-0000-0600-000016020000}"/>
            </a:ext>
          </a:extLst>
        </xdr:cNvPr>
        <xdr:cNvSpPr txBox="1"/>
      </xdr:nvSpPr>
      <xdr:spPr>
        <a:xfrm>
          <a:off x="12579428" y="6401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xmlns="" id="{00000000-0008-0000-0600-000017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xmlns="" id="{00000000-0008-0000-0600-000018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xmlns="" id="{00000000-0008-0000-0600-000019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xmlns="" id="{00000000-0008-0000-0600-00001A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xmlns="" id="{00000000-0008-0000-0600-00001B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146710</xdr:rowOff>
    </xdr:from>
    <xdr:to>
      <xdr:col>85</xdr:col>
      <xdr:colOff>177800</xdr:colOff>
      <xdr:row>39</xdr:row>
      <xdr:rowOff>76860</xdr:rowOff>
    </xdr:to>
    <xdr:sp macro="" textlink="">
      <xdr:nvSpPr>
        <xdr:cNvPr id="540" name="楕円 539">
          <a:extLst>
            <a:ext uri="{FF2B5EF4-FFF2-40B4-BE49-F238E27FC236}">
              <a16:creationId xmlns:a16="http://schemas.microsoft.com/office/drawing/2014/main" xmlns="" id="{00000000-0008-0000-0600-00001C020000}"/>
            </a:ext>
          </a:extLst>
        </xdr:cNvPr>
        <xdr:cNvSpPr/>
      </xdr:nvSpPr>
      <xdr:spPr>
        <a:xfrm>
          <a:off x="16268700" y="666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115891</xdr:rowOff>
    </xdr:from>
    <xdr:ext cx="469744" cy="259045"/>
    <xdr:sp macro="" textlink="">
      <xdr:nvSpPr>
        <xdr:cNvPr id="541" name="災害復旧事業費該当値テキスト">
          <a:extLst>
            <a:ext uri="{FF2B5EF4-FFF2-40B4-BE49-F238E27FC236}">
              <a16:creationId xmlns:a16="http://schemas.microsoft.com/office/drawing/2014/main" xmlns="" id="{00000000-0008-0000-0600-00001D020000}"/>
            </a:ext>
          </a:extLst>
        </xdr:cNvPr>
        <xdr:cNvSpPr txBox="1"/>
      </xdr:nvSpPr>
      <xdr:spPr>
        <a:xfrm>
          <a:off x="16370300" y="6630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161633</xdr:rowOff>
    </xdr:from>
    <xdr:to>
      <xdr:col>81</xdr:col>
      <xdr:colOff>101600</xdr:colOff>
      <xdr:row>39</xdr:row>
      <xdr:rowOff>91783</xdr:rowOff>
    </xdr:to>
    <xdr:sp macro="" textlink="">
      <xdr:nvSpPr>
        <xdr:cNvPr id="542" name="楕円 541">
          <a:extLst>
            <a:ext uri="{FF2B5EF4-FFF2-40B4-BE49-F238E27FC236}">
              <a16:creationId xmlns:a16="http://schemas.microsoft.com/office/drawing/2014/main" xmlns="" id="{00000000-0008-0000-0600-00001E020000}"/>
            </a:ext>
          </a:extLst>
        </xdr:cNvPr>
        <xdr:cNvSpPr/>
      </xdr:nvSpPr>
      <xdr:spPr>
        <a:xfrm>
          <a:off x="15430500" y="6676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82910</xdr:rowOff>
    </xdr:from>
    <xdr:ext cx="378565" cy="259045"/>
    <xdr:sp macro="" textlink="">
      <xdr:nvSpPr>
        <xdr:cNvPr id="543" name="テキスト ボックス 542">
          <a:extLst>
            <a:ext uri="{FF2B5EF4-FFF2-40B4-BE49-F238E27FC236}">
              <a16:creationId xmlns:a16="http://schemas.microsoft.com/office/drawing/2014/main" xmlns="" id="{00000000-0008-0000-0600-00001F020000}"/>
            </a:ext>
          </a:extLst>
        </xdr:cNvPr>
        <xdr:cNvSpPr txBox="1"/>
      </xdr:nvSpPr>
      <xdr:spPr>
        <a:xfrm>
          <a:off x="15292017" y="67694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163208</xdr:rowOff>
    </xdr:from>
    <xdr:to>
      <xdr:col>76</xdr:col>
      <xdr:colOff>165100</xdr:colOff>
      <xdr:row>39</xdr:row>
      <xdr:rowOff>93358</xdr:rowOff>
    </xdr:to>
    <xdr:sp macro="" textlink="">
      <xdr:nvSpPr>
        <xdr:cNvPr id="544" name="楕円 543">
          <a:extLst>
            <a:ext uri="{FF2B5EF4-FFF2-40B4-BE49-F238E27FC236}">
              <a16:creationId xmlns:a16="http://schemas.microsoft.com/office/drawing/2014/main" xmlns="" id="{00000000-0008-0000-0600-000020020000}"/>
            </a:ext>
          </a:extLst>
        </xdr:cNvPr>
        <xdr:cNvSpPr/>
      </xdr:nvSpPr>
      <xdr:spPr>
        <a:xfrm>
          <a:off x="14541500" y="6678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84485</xdr:rowOff>
    </xdr:from>
    <xdr:ext cx="378565" cy="259045"/>
    <xdr:sp macro="" textlink="">
      <xdr:nvSpPr>
        <xdr:cNvPr id="545" name="テキスト ボックス 544">
          <a:extLst>
            <a:ext uri="{FF2B5EF4-FFF2-40B4-BE49-F238E27FC236}">
              <a16:creationId xmlns:a16="http://schemas.microsoft.com/office/drawing/2014/main" xmlns="" id="{00000000-0008-0000-0600-000021020000}"/>
            </a:ext>
          </a:extLst>
        </xdr:cNvPr>
        <xdr:cNvSpPr txBox="1"/>
      </xdr:nvSpPr>
      <xdr:spPr>
        <a:xfrm>
          <a:off x="14403017" y="67710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6" name="楕円 545">
          <a:extLst>
            <a:ext uri="{FF2B5EF4-FFF2-40B4-BE49-F238E27FC236}">
              <a16:creationId xmlns:a16="http://schemas.microsoft.com/office/drawing/2014/main" xmlns="" id="{00000000-0008-0000-0600-000022020000}"/>
            </a:ext>
          </a:extLst>
        </xdr:cNvPr>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7" name="テキスト ボックス 546">
          <a:extLst>
            <a:ext uri="{FF2B5EF4-FFF2-40B4-BE49-F238E27FC236}">
              <a16:creationId xmlns:a16="http://schemas.microsoft.com/office/drawing/2014/main" xmlns="" id="{00000000-0008-0000-0600-000023020000}"/>
            </a:ext>
          </a:extLst>
        </xdr:cNvPr>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164274</xdr:rowOff>
    </xdr:from>
    <xdr:to>
      <xdr:col>67</xdr:col>
      <xdr:colOff>101600</xdr:colOff>
      <xdr:row>39</xdr:row>
      <xdr:rowOff>94424</xdr:rowOff>
    </xdr:to>
    <xdr:sp macro="" textlink="">
      <xdr:nvSpPr>
        <xdr:cNvPr id="548" name="楕円 547">
          <a:extLst>
            <a:ext uri="{FF2B5EF4-FFF2-40B4-BE49-F238E27FC236}">
              <a16:creationId xmlns:a16="http://schemas.microsoft.com/office/drawing/2014/main" xmlns="" id="{00000000-0008-0000-0600-000024020000}"/>
            </a:ext>
          </a:extLst>
        </xdr:cNvPr>
        <xdr:cNvSpPr/>
      </xdr:nvSpPr>
      <xdr:spPr>
        <a:xfrm>
          <a:off x="12763500" y="6679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39</xdr:row>
      <xdr:rowOff>85551</xdr:rowOff>
    </xdr:from>
    <xdr:ext cx="313932" cy="259045"/>
    <xdr:sp macro="" textlink="">
      <xdr:nvSpPr>
        <xdr:cNvPr id="549" name="テキスト ボックス 548">
          <a:extLst>
            <a:ext uri="{FF2B5EF4-FFF2-40B4-BE49-F238E27FC236}">
              <a16:creationId xmlns:a16="http://schemas.microsoft.com/office/drawing/2014/main" xmlns="" id="{00000000-0008-0000-0600-000025020000}"/>
            </a:ext>
          </a:extLst>
        </xdr:cNvPr>
        <xdr:cNvSpPr txBox="1"/>
      </xdr:nvSpPr>
      <xdr:spPr>
        <a:xfrm>
          <a:off x="12657333" y="677210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a:extLst>
            <a:ext uri="{FF2B5EF4-FFF2-40B4-BE49-F238E27FC236}">
              <a16:creationId xmlns:a16="http://schemas.microsoft.com/office/drawing/2014/main" xmlns="" id="{00000000-0008-0000-0600-000026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a:extLst>
            <a:ext uri="{FF2B5EF4-FFF2-40B4-BE49-F238E27FC236}">
              <a16:creationId xmlns:a16="http://schemas.microsoft.com/office/drawing/2014/main" xmlns="" id="{00000000-0008-0000-0600-000027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a:extLst>
            <a:ext uri="{FF2B5EF4-FFF2-40B4-BE49-F238E27FC236}">
              <a16:creationId xmlns:a16="http://schemas.microsoft.com/office/drawing/2014/main" xmlns="" id="{00000000-0008-0000-0600-000028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a:extLst>
            <a:ext uri="{FF2B5EF4-FFF2-40B4-BE49-F238E27FC236}">
              <a16:creationId xmlns:a16="http://schemas.microsoft.com/office/drawing/2014/main" xmlns="" id="{00000000-0008-0000-0600-000029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a:extLst>
            <a:ext uri="{FF2B5EF4-FFF2-40B4-BE49-F238E27FC236}">
              <a16:creationId xmlns:a16="http://schemas.microsoft.com/office/drawing/2014/main" xmlns="" id="{00000000-0008-0000-0600-00002A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a:extLst>
            <a:ext uri="{FF2B5EF4-FFF2-40B4-BE49-F238E27FC236}">
              <a16:creationId xmlns:a16="http://schemas.microsoft.com/office/drawing/2014/main" xmlns="" id="{00000000-0008-0000-0600-00002B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a:extLst>
            <a:ext uri="{FF2B5EF4-FFF2-40B4-BE49-F238E27FC236}">
              <a16:creationId xmlns:a16="http://schemas.microsoft.com/office/drawing/2014/main" xmlns="" id="{00000000-0008-0000-0600-00002C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a:extLst>
            <a:ext uri="{FF2B5EF4-FFF2-40B4-BE49-F238E27FC236}">
              <a16:creationId xmlns:a16="http://schemas.microsoft.com/office/drawing/2014/main" xmlns="" id="{00000000-0008-0000-0600-00002D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a:extLst>
            <a:ext uri="{FF2B5EF4-FFF2-40B4-BE49-F238E27FC236}">
              <a16:creationId xmlns:a16="http://schemas.microsoft.com/office/drawing/2014/main" xmlns="" id="{00000000-0008-0000-0600-00002E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a:extLst>
            <a:ext uri="{FF2B5EF4-FFF2-40B4-BE49-F238E27FC236}">
              <a16:creationId xmlns:a16="http://schemas.microsoft.com/office/drawing/2014/main" xmlns="" id="{00000000-0008-0000-0600-00002F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a:extLst>
            <a:ext uri="{FF2B5EF4-FFF2-40B4-BE49-F238E27FC236}">
              <a16:creationId xmlns:a16="http://schemas.microsoft.com/office/drawing/2014/main" xmlns="" id="{00000000-0008-0000-0600-000030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1" name="テキスト ボックス 560">
          <a:extLst>
            <a:ext uri="{FF2B5EF4-FFF2-40B4-BE49-F238E27FC236}">
              <a16:creationId xmlns:a16="http://schemas.microsoft.com/office/drawing/2014/main" xmlns="" id="{00000000-0008-0000-0600-000031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a:extLst>
            <a:ext uri="{FF2B5EF4-FFF2-40B4-BE49-F238E27FC236}">
              <a16:creationId xmlns:a16="http://schemas.microsoft.com/office/drawing/2014/main" xmlns="" id="{00000000-0008-0000-0600-00003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3" name="テキスト ボックス 562">
          <a:extLst>
            <a:ext uri="{FF2B5EF4-FFF2-40B4-BE49-F238E27FC236}">
              <a16:creationId xmlns:a16="http://schemas.microsoft.com/office/drawing/2014/main" xmlns="" id="{00000000-0008-0000-0600-000033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失業対策事業費グラフ枠">
          <a:extLst>
            <a:ext uri="{FF2B5EF4-FFF2-40B4-BE49-F238E27FC236}">
              <a16:creationId xmlns:a16="http://schemas.microsoft.com/office/drawing/2014/main" xmlns="" id="{00000000-0008-0000-0600-00003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5" name="直線コネクタ 564">
          <a:extLst>
            <a:ext uri="{FF2B5EF4-FFF2-40B4-BE49-F238E27FC236}">
              <a16:creationId xmlns:a16="http://schemas.microsoft.com/office/drawing/2014/main" xmlns="" id="{00000000-0008-0000-0600-000035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6" name="失業対策事業費最小値テキスト">
          <a:extLst>
            <a:ext uri="{FF2B5EF4-FFF2-40B4-BE49-F238E27FC236}">
              <a16:creationId xmlns:a16="http://schemas.microsoft.com/office/drawing/2014/main" xmlns="" id="{00000000-0008-0000-0600-000036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a:extLst>
            <a:ext uri="{FF2B5EF4-FFF2-40B4-BE49-F238E27FC236}">
              <a16:creationId xmlns:a16="http://schemas.microsoft.com/office/drawing/2014/main" xmlns="" id="{00000000-0008-0000-0600-000037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8" name="失業対策事業費最大値テキスト">
          <a:extLst>
            <a:ext uri="{FF2B5EF4-FFF2-40B4-BE49-F238E27FC236}">
              <a16:creationId xmlns:a16="http://schemas.microsoft.com/office/drawing/2014/main" xmlns="" id="{00000000-0008-0000-0600-000038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a:extLst>
            <a:ext uri="{FF2B5EF4-FFF2-40B4-BE49-F238E27FC236}">
              <a16:creationId xmlns:a16="http://schemas.microsoft.com/office/drawing/2014/main" xmlns="" id="{00000000-0008-0000-0600-000039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0" name="直線コネクタ 569">
          <a:extLst>
            <a:ext uri="{FF2B5EF4-FFF2-40B4-BE49-F238E27FC236}">
              <a16:creationId xmlns:a16="http://schemas.microsoft.com/office/drawing/2014/main" xmlns="" id="{00000000-0008-0000-0600-00003A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1" name="失業対策事業費平均値テキスト">
          <a:extLst>
            <a:ext uri="{FF2B5EF4-FFF2-40B4-BE49-F238E27FC236}">
              <a16:creationId xmlns:a16="http://schemas.microsoft.com/office/drawing/2014/main" xmlns="" id="{00000000-0008-0000-0600-00003B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2" name="フローチャート: 判断 571">
          <a:extLst>
            <a:ext uri="{FF2B5EF4-FFF2-40B4-BE49-F238E27FC236}">
              <a16:creationId xmlns:a16="http://schemas.microsoft.com/office/drawing/2014/main" xmlns="" id="{00000000-0008-0000-0600-00003C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3" name="直線コネクタ 572">
          <a:extLst>
            <a:ext uri="{FF2B5EF4-FFF2-40B4-BE49-F238E27FC236}">
              <a16:creationId xmlns:a16="http://schemas.microsoft.com/office/drawing/2014/main" xmlns="" id="{00000000-0008-0000-0600-00003D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4" name="フローチャート: 判断 573">
          <a:extLst>
            <a:ext uri="{FF2B5EF4-FFF2-40B4-BE49-F238E27FC236}">
              <a16:creationId xmlns:a16="http://schemas.microsoft.com/office/drawing/2014/main" xmlns="" id="{00000000-0008-0000-0600-00003E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5" name="テキスト ボックス 574">
          <a:extLst>
            <a:ext uri="{FF2B5EF4-FFF2-40B4-BE49-F238E27FC236}">
              <a16:creationId xmlns:a16="http://schemas.microsoft.com/office/drawing/2014/main" xmlns="" id="{00000000-0008-0000-0600-00003F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6" name="直線コネクタ 575">
          <a:extLst>
            <a:ext uri="{FF2B5EF4-FFF2-40B4-BE49-F238E27FC236}">
              <a16:creationId xmlns:a16="http://schemas.microsoft.com/office/drawing/2014/main" xmlns="" id="{00000000-0008-0000-0600-000040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7" name="フローチャート: 判断 576">
          <a:extLst>
            <a:ext uri="{FF2B5EF4-FFF2-40B4-BE49-F238E27FC236}">
              <a16:creationId xmlns:a16="http://schemas.microsoft.com/office/drawing/2014/main" xmlns="" id="{00000000-0008-0000-0600-000041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xmlns="" id="{00000000-0008-0000-0600-000042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9" name="直線コネクタ 578">
          <a:extLst>
            <a:ext uri="{FF2B5EF4-FFF2-40B4-BE49-F238E27FC236}">
              <a16:creationId xmlns:a16="http://schemas.microsoft.com/office/drawing/2014/main" xmlns="" id="{00000000-0008-0000-0600-000043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0" name="フローチャート: 判断 579">
          <a:extLst>
            <a:ext uri="{FF2B5EF4-FFF2-40B4-BE49-F238E27FC236}">
              <a16:creationId xmlns:a16="http://schemas.microsoft.com/office/drawing/2014/main" xmlns="" id="{00000000-0008-0000-0600-000044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xmlns="" id="{00000000-0008-0000-0600-000045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2" name="フローチャート: 判断 581">
          <a:extLst>
            <a:ext uri="{FF2B5EF4-FFF2-40B4-BE49-F238E27FC236}">
              <a16:creationId xmlns:a16="http://schemas.microsoft.com/office/drawing/2014/main" xmlns="" id="{00000000-0008-0000-0600-000046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3" name="テキスト ボックス 582">
          <a:extLst>
            <a:ext uri="{FF2B5EF4-FFF2-40B4-BE49-F238E27FC236}">
              <a16:creationId xmlns:a16="http://schemas.microsoft.com/office/drawing/2014/main" xmlns="" id="{00000000-0008-0000-0600-000047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xmlns="" id="{00000000-0008-0000-0600-00004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xmlns="" id="{00000000-0008-0000-0600-00004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xmlns="" id="{00000000-0008-0000-0600-00004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xmlns="" id="{00000000-0008-0000-0600-00004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xmlns="" id="{00000000-0008-0000-0600-00004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9" name="楕円 588">
          <a:extLst>
            <a:ext uri="{FF2B5EF4-FFF2-40B4-BE49-F238E27FC236}">
              <a16:creationId xmlns:a16="http://schemas.microsoft.com/office/drawing/2014/main" xmlns="" id="{00000000-0008-0000-0600-00004D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0" name="失業対策事業費該当値テキスト">
          <a:extLst>
            <a:ext uri="{FF2B5EF4-FFF2-40B4-BE49-F238E27FC236}">
              <a16:creationId xmlns:a16="http://schemas.microsoft.com/office/drawing/2014/main" xmlns="" id="{00000000-0008-0000-0600-00004E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1" name="楕円 590">
          <a:extLst>
            <a:ext uri="{FF2B5EF4-FFF2-40B4-BE49-F238E27FC236}">
              <a16:creationId xmlns:a16="http://schemas.microsoft.com/office/drawing/2014/main" xmlns="" id="{00000000-0008-0000-0600-00004F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xmlns="" id="{00000000-0008-0000-0600-000050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3" name="楕円 592">
          <a:extLst>
            <a:ext uri="{FF2B5EF4-FFF2-40B4-BE49-F238E27FC236}">
              <a16:creationId xmlns:a16="http://schemas.microsoft.com/office/drawing/2014/main" xmlns="" id="{00000000-0008-0000-0600-000051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xmlns="" id="{00000000-0008-0000-0600-000052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5" name="楕円 594">
          <a:extLst>
            <a:ext uri="{FF2B5EF4-FFF2-40B4-BE49-F238E27FC236}">
              <a16:creationId xmlns:a16="http://schemas.microsoft.com/office/drawing/2014/main" xmlns="" id="{00000000-0008-0000-0600-000053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xmlns="" id="{00000000-0008-0000-0600-000054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7" name="楕円 596">
          <a:extLst>
            <a:ext uri="{FF2B5EF4-FFF2-40B4-BE49-F238E27FC236}">
              <a16:creationId xmlns:a16="http://schemas.microsoft.com/office/drawing/2014/main" xmlns="" id="{00000000-0008-0000-0600-000055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xmlns="" id="{00000000-0008-0000-0600-000056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a:extLst>
            <a:ext uri="{FF2B5EF4-FFF2-40B4-BE49-F238E27FC236}">
              <a16:creationId xmlns:a16="http://schemas.microsoft.com/office/drawing/2014/main" xmlns="" id="{00000000-0008-0000-0600-00005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a:extLst>
            <a:ext uri="{FF2B5EF4-FFF2-40B4-BE49-F238E27FC236}">
              <a16:creationId xmlns:a16="http://schemas.microsoft.com/office/drawing/2014/main" xmlns="" id="{00000000-0008-0000-0600-00005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a:extLst>
            <a:ext uri="{FF2B5EF4-FFF2-40B4-BE49-F238E27FC236}">
              <a16:creationId xmlns:a16="http://schemas.microsoft.com/office/drawing/2014/main" xmlns="" id="{00000000-0008-0000-0600-00005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a:extLst>
            <a:ext uri="{FF2B5EF4-FFF2-40B4-BE49-F238E27FC236}">
              <a16:creationId xmlns:a16="http://schemas.microsoft.com/office/drawing/2014/main" xmlns="" id="{00000000-0008-0000-0600-00005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a:extLst>
            <a:ext uri="{FF2B5EF4-FFF2-40B4-BE49-F238E27FC236}">
              <a16:creationId xmlns:a16="http://schemas.microsoft.com/office/drawing/2014/main" xmlns="" id="{00000000-0008-0000-0600-00005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a:extLst>
            <a:ext uri="{FF2B5EF4-FFF2-40B4-BE49-F238E27FC236}">
              <a16:creationId xmlns:a16="http://schemas.microsoft.com/office/drawing/2014/main" xmlns="" id="{00000000-0008-0000-0600-00005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a:extLst>
            <a:ext uri="{FF2B5EF4-FFF2-40B4-BE49-F238E27FC236}">
              <a16:creationId xmlns:a16="http://schemas.microsoft.com/office/drawing/2014/main" xmlns="" id="{00000000-0008-0000-0600-00005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a:extLst>
            <a:ext uri="{FF2B5EF4-FFF2-40B4-BE49-F238E27FC236}">
              <a16:creationId xmlns:a16="http://schemas.microsoft.com/office/drawing/2014/main" xmlns="" id="{00000000-0008-0000-0600-00005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a:extLst>
            <a:ext uri="{FF2B5EF4-FFF2-40B4-BE49-F238E27FC236}">
              <a16:creationId xmlns:a16="http://schemas.microsoft.com/office/drawing/2014/main" xmlns="" id="{00000000-0008-0000-0600-00005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a:extLst>
            <a:ext uri="{FF2B5EF4-FFF2-40B4-BE49-F238E27FC236}">
              <a16:creationId xmlns:a16="http://schemas.microsoft.com/office/drawing/2014/main" xmlns="" id="{00000000-0008-0000-0600-00006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9" name="直線コネクタ 608">
          <a:extLst>
            <a:ext uri="{FF2B5EF4-FFF2-40B4-BE49-F238E27FC236}">
              <a16:creationId xmlns:a16="http://schemas.microsoft.com/office/drawing/2014/main" xmlns="" id="{00000000-0008-0000-0600-000061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0" name="テキスト ボックス 609">
          <a:extLst>
            <a:ext uri="{FF2B5EF4-FFF2-40B4-BE49-F238E27FC236}">
              <a16:creationId xmlns:a16="http://schemas.microsoft.com/office/drawing/2014/main" xmlns="" id="{00000000-0008-0000-0600-000062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1" name="直線コネクタ 610">
          <a:extLst>
            <a:ext uri="{FF2B5EF4-FFF2-40B4-BE49-F238E27FC236}">
              <a16:creationId xmlns:a16="http://schemas.microsoft.com/office/drawing/2014/main" xmlns="" id="{00000000-0008-0000-0600-000063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2" name="テキスト ボックス 611">
          <a:extLst>
            <a:ext uri="{FF2B5EF4-FFF2-40B4-BE49-F238E27FC236}">
              <a16:creationId xmlns:a16="http://schemas.microsoft.com/office/drawing/2014/main" xmlns="" id="{00000000-0008-0000-0600-000064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3" name="直線コネクタ 612">
          <a:extLst>
            <a:ext uri="{FF2B5EF4-FFF2-40B4-BE49-F238E27FC236}">
              <a16:creationId xmlns:a16="http://schemas.microsoft.com/office/drawing/2014/main" xmlns="" id="{00000000-0008-0000-0600-000065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4" name="テキスト ボックス 613">
          <a:extLst>
            <a:ext uri="{FF2B5EF4-FFF2-40B4-BE49-F238E27FC236}">
              <a16:creationId xmlns:a16="http://schemas.microsoft.com/office/drawing/2014/main" xmlns="" id="{00000000-0008-0000-0600-000066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5" name="直線コネクタ 614">
          <a:extLst>
            <a:ext uri="{FF2B5EF4-FFF2-40B4-BE49-F238E27FC236}">
              <a16:creationId xmlns:a16="http://schemas.microsoft.com/office/drawing/2014/main" xmlns="" id="{00000000-0008-0000-0600-000067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6" name="テキスト ボックス 615">
          <a:extLst>
            <a:ext uri="{FF2B5EF4-FFF2-40B4-BE49-F238E27FC236}">
              <a16:creationId xmlns:a16="http://schemas.microsoft.com/office/drawing/2014/main" xmlns="" id="{00000000-0008-0000-0600-000068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7" name="直線コネクタ 616">
          <a:extLst>
            <a:ext uri="{FF2B5EF4-FFF2-40B4-BE49-F238E27FC236}">
              <a16:creationId xmlns:a16="http://schemas.microsoft.com/office/drawing/2014/main" xmlns="" id="{00000000-0008-0000-0600-000069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18" name="テキスト ボックス 617">
          <a:extLst>
            <a:ext uri="{FF2B5EF4-FFF2-40B4-BE49-F238E27FC236}">
              <a16:creationId xmlns:a16="http://schemas.microsoft.com/office/drawing/2014/main" xmlns="" id="{00000000-0008-0000-0600-00006A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9" name="直線コネクタ 618">
          <a:extLst>
            <a:ext uri="{FF2B5EF4-FFF2-40B4-BE49-F238E27FC236}">
              <a16:creationId xmlns:a16="http://schemas.microsoft.com/office/drawing/2014/main" xmlns="" id="{00000000-0008-0000-0600-00006B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0" name="テキスト ボックス 619">
          <a:extLst>
            <a:ext uri="{FF2B5EF4-FFF2-40B4-BE49-F238E27FC236}">
              <a16:creationId xmlns:a16="http://schemas.microsoft.com/office/drawing/2014/main" xmlns="" id="{00000000-0008-0000-0600-00006C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a:extLst>
            <a:ext uri="{FF2B5EF4-FFF2-40B4-BE49-F238E27FC236}">
              <a16:creationId xmlns:a16="http://schemas.microsoft.com/office/drawing/2014/main" xmlns="" id="{00000000-0008-0000-0600-00006D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2" name="テキスト ボックス 621">
          <a:extLst>
            <a:ext uri="{FF2B5EF4-FFF2-40B4-BE49-F238E27FC236}">
              <a16:creationId xmlns:a16="http://schemas.microsoft.com/office/drawing/2014/main" xmlns="" id="{00000000-0008-0000-0600-00006E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公債費グラフ枠">
          <a:extLst>
            <a:ext uri="{FF2B5EF4-FFF2-40B4-BE49-F238E27FC236}">
              <a16:creationId xmlns:a16="http://schemas.microsoft.com/office/drawing/2014/main" xmlns="" id="{00000000-0008-0000-0600-00006F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16305</xdr:rowOff>
    </xdr:from>
    <xdr:to>
      <xdr:col>85</xdr:col>
      <xdr:colOff>126364</xdr:colOff>
      <xdr:row>78</xdr:row>
      <xdr:rowOff>98912</xdr:rowOff>
    </xdr:to>
    <xdr:cxnSp macro="">
      <xdr:nvCxnSpPr>
        <xdr:cNvPr id="624" name="直線コネクタ 623">
          <a:extLst>
            <a:ext uri="{FF2B5EF4-FFF2-40B4-BE49-F238E27FC236}">
              <a16:creationId xmlns:a16="http://schemas.microsoft.com/office/drawing/2014/main" xmlns="" id="{00000000-0008-0000-0600-000070020000}"/>
            </a:ext>
          </a:extLst>
        </xdr:cNvPr>
        <xdr:cNvCxnSpPr/>
      </xdr:nvCxnSpPr>
      <xdr:spPr>
        <a:xfrm flipV="1">
          <a:off x="16317595" y="12017805"/>
          <a:ext cx="1269" cy="1454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102739</xdr:rowOff>
    </xdr:from>
    <xdr:ext cx="534377" cy="259045"/>
    <xdr:sp macro="" textlink="">
      <xdr:nvSpPr>
        <xdr:cNvPr id="625" name="公債費最小値テキスト">
          <a:extLst>
            <a:ext uri="{FF2B5EF4-FFF2-40B4-BE49-F238E27FC236}">
              <a16:creationId xmlns:a16="http://schemas.microsoft.com/office/drawing/2014/main" xmlns="" id="{00000000-0008-0000-0600-000071020000}"/>
            </a:ext>
          </a:extLst>
        </xdr:cNvPr>
        <xdr:cNvSpPr txBox="1"/>
      </xdr:nvSpPr>
      <xdr:spPr>
        <a:xfrm>
          <a:off x="16370300" y="13475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98912</xdr:rowOff>
    </xdr:from>
    <xdr:to>
      <xdr:col>86</xdr:col>
      <xdr:colOff>25400</xdr:colOff>
      <xdr:row>78</xdr:row>
      <xdr:rowOff>98912</xdr:rowOff>
    </xdr:to>
    <xdr:cxnSp macro="">
      <xdr:nvCxnSpPr>
        <xdr:cNvPr id="626" name="直線コネクタ 625">
          <a:extLst>
            <a:ext uri="{FF2B5EF4-FFF2-40B4-BE49-F238E27FC236}">
              <a16:creationId xmlns:a16="http://schemas.microsoft.com/office/drawing/2014/main" xmlns="" id="{00000000-0008-0000-0600-000072020000}"/>
            </a:ext>
          </a:extLst>
        </xdr:cNvPr>
        <xdr:cNvCxnSpPr/>
      </xdr:nvCxnSpPr>
      <xdr:spPr>
        <a:xfrm>
          <a:off x="16230600" y="13472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134432</xdr:rowOff>
    </xdr:from>
    <xdr:ext cx="534377" cy="259045"/>
    <xdr:sp macro="" textlink="">
      <xdr:nvSpPr>
        <xdr:cNvPr id="627" name="公債費最大値テキスト">
          <a:extLst>
            <a:ext uri="{FF2B5EF4-FFF2-40B4-BE49-F238E27FC236}">
              <a16:creationId xmlns:a16="http://schemas.microsoft.com/office/drawing/2014/main" xmlns="" id="{00000000-0008-0000-0600-000073020000}"/>
            </a:ext>
          </a:extLst>
        </xdr:cNvPr>
        <xdr:cNvSpPr txBox="1"/>
      </xdr:nvSpPr>
      <xdr:spPr>
        <a:xfrm>
          <a:off x="16370300" y="11793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16305</xdr:rowOff>
    </xdr:from>
    <xdr:to>
      <xdr:col>86</xdr:col>
      <xdr:colOff>25400</xdr:colOff>
      <xdr:row>70</xdr:row>
      <xdr:rowOff>16305</xdr:rowOff>
    </xdr:to>
    <xdr:cxnSp macro="">
      <xdr:nvCxnSpPr>
        <xdr:cNvPr id="628" name="直線コネクタ 627">
          <a:extLst>
            <a:ext uri="{FF2B5EF4-FFF2-40B4-BE49-F238E27FC236}">
              <a16:creationId xmlns:a16="http://schemas.microsoft.com/office/drawing/2014/main" xmlns="" id="{00000000-0008-0000-0600-000074020000}"/>
            </a:ext>
          </a:extLst>
        </xdr:cNvPr>
        <xdr:cNvCxnSpPr/>
      </xdr:nvCxnSpPr>
      <xdr:spPr>
        <a:xfrm>
          <a:off x="16230600" y="12017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136581</xdr:rowOff>
    </xdr:from>
    <xdr:to>
      <xdr:col>85</xdr:col>
      <xdr:colOff>127000</xdr:colOff>
      <xdr:row>76</xdr:row>
      <xdr:rowOff>158690</xdr:rowOff>
    </xdr:to>
    <xdr:cxnSp macro="">
      <xdr:nvCxnSpPr>
        <xdr:cNvPr id="629" name="直線コネクタ 628">
          <a:extLst>
            <a:ext uri="{FF2B5EF4-FFF2-40B4-BE49-F238E27FC236}">
              <a16:creationId xmlns:a16="http://schemas.microsoft.com/office/drawing/2014/main" xmlns="" id="{00000000-0008-0000-0600-000075020000}"/>
            </a:ext>
          </a:extLst>
        </xdr:cNvPr>
        <xdr:cNvCxnSpPr/>
      </xdr:nvCxnSpPr>
      <xdr:spPr>
        <a:xfrm>
          <a:off x="15481300" y="13166781"/>
          <a:ext cx="838200" cy="22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88150</xdr:rowOff>
    </xdr:from>
    <xdr:ext cx="534377" cy="259045"/>
    <xdr:sp macro="" textlink="">
      <xdr:nvSpPr>
        <xdr:cNvPr id="630" name="公債費平均値テキスト">
          <a:extLst>
            <a:ext uri="{FF2B5EF4-FFF2-40B4-BE49-F238E27FC236}">
              <a16:creationId xmlns:a16="http://schemas.microsoft.com/office/drawing/2014/main" xmlns="" id="{00000000-0008-0000-0600-000076020000}"/>
            </a:ext>
          </a:extLst>
        </xdr:cNvPr>
        <xdr:cNvSpPr txBox="1"/>
      </xdr:nvSpPr>
      <xdr:spPr>
        <a:xfrm>
          <a:off x="16370300" y="127754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65273</xdr:rowOff>
    </xdr:from>
    <xdr:to>
      <xdr:col>85</xdr:col>
      <xdr:colOff>177800</xdr:colOff>
      <xdr:row>75</xdr:row>
      <xdr:rowOff>166874</xdr:rowOff>
    </xdr:to>
    <xdr:sp macro="" textlink="">
      <xdr:nvSpPr>
        <xdr:cNvPr id="631" name="フローチャート: 判断 630">
          <a:extLst>
            <a:ext uri="{FF2B5EF4-FFF2-40B4-BE49-F238E27FC236}">
              <a16:creationId xmlns:a16="http://schemas.microsoft.com/office/drawing/2014/main" xmlns="" id="{00000000-0008-0000-0600-000077020000}"/>
            </a:ext>
          </a:extLst>
        </xdr:cNvPr>
        <xdr:cNvSpPr/>
      </xdr:nvSpPr>
      <xdr:spPr>
        <a:xfrm>
          <a:off x="16268700" y="1292402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129135</xdr:rowOff>
    </xdr:from>
    <xdr:to>
      <xdr:col>81</xdr:col>
      <xdr:colOff>50800</xdr:colOff>
      <xdr:row>76</xdr:row>
      <xdr:rowOff>136581</xdr:rowOff>
    </xdr:to>
    <xdr:cxnSp macro="">
      <xdr:nvCxnSpPr>
        <xdr:cNvPr id="632" name="直線コネクタ 631">
          <a:extLst>
            <a:ext uri="{FF2B5EF4-FFF2-40B4-BE49-F238E27FC236}">
              <a16:creationId xmlns:a16="http://schemas.microsoft.com/office/drawing/2014/main" xmlns="" id="{00000000-0008-0000-0600-000078020000}"/>
            </a:ext>
          </a:extLst>
        </xdr:cNvPr>
        <xdr:cNvCxnSpPr/>
      </xdr:nvCxnSpPr>
      <xdr:spPr>
        <a:xfrm>
          <a:off x="14592300" y="13159335"/>
          <a:ext cx="889000" cy="7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67885</xdr:rowOff>
    </xdr:from>
    <xdr:to>
      <xdr:col>81</xdr:col>
      <xdr:colOff>101600</xdr:colOff>
      <xdr:row>75</xdr:row>
      <xdr:rowOff>169484</xdr:rowOff>
    </xdr:to>
    <xdr:sp macro="" textlink="">
      <xdr:nvSpPr>
        <xdr:cNvPr id="633" name="フローチャート: 判断 632">
          <a:extLst>
            <a:ext uri="{FF2B5EF4-FFF2-40B4-BE49-F238E27FC236}">
              <a16:creationId xmlns:a16="http://schemas.microsoft.com/office/drawing/2014/main" xmlns="" id="{00000000-0008-0000-0600-000079020000}"/>
            </a:ext>
          </a:extLst>
        </xdr:cNvPr>
        <xdr:cNvSpPr/>
      </xdr:nvSpPr>
      <xdr:spPr>
        <a:xfrm>
          <a:off x="15430500" y="1292663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14562</xdr:rowOff>
    </xdr:from>
    <xdr:ext cx="534377" cy="259045"/>
    <xdr:sp macro="" textlink="">
      <xdr:nvSpPr>
        <xdr:cNvPr id="634" name="テキスト ボックス 633">
          <a:extLst>
            <a:ext uri="{FF2B5EF4-FFF2-40B4-BE49-F238E27FC236}">
              <a16:creationId xmlns:a16="http://schemas.microsoft.com/office/drawing/2014/main" xmlns="" id="{00000000-0008-0000-0600-00007A020000}"/>
            </a:ext>
          </a:extLst>
        </xdr:cNvPr>
        <xdr:cNvSpPr txBox="1"/>
      </xdr:nvSpPr>
      <xdr:spPr>
        <a:xfrm>
          <a:off x="15214111" y="12701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115860</xdr:rowOff>
    </xdr:from>
    <xdr:to>
      <xdr:col>76</xdr:col>
      <xdr:colOff>114300</xdr:colOff>
      <xdr:row>76</xdr:row>
      <xdr:rowOff>129135</xdr:rowOff>
    </xdr:to>
    <xdr:cxnSp macro="">
      <xdr:nvCxnSpPr>
        <xdr:cNvPr id="635" name="直線コネクタ 634">
          <a:extLst>
            <a:ext uri="{FF2B5EF4-FFF2-40B4-BE49-F238E27FC236}">
              <a16:creationId xmlns:a16="http://schemas.microsoft.com/office/drawing/2014/main" xmlns="" id="{00000000-0008-0000-0600-00007B020000}"/>
            </a:ext>
          </a:extLst>
        </xdr:cNvPr>
        <xdr:cNvCxnSpPr/>
      </xdr:nvCxnSpPr>
      <xdr:spPr>
        <a:xfrm>
          <a:off x="13703300" y="13146060"/>
          <a:ext cx="889000" cy="13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68065</xdr:rowOff>
    </xdr:from>
    <xdr:to>
      <xdr:col>76</xdr:col>
      <xdr:colOff>165100</xdr:colOff>
      <xdr:row>75</xdr:row>
      <xdr:rowOff>169664</xdr:rowOff>
    </xdr:to>
    <xdr:sp macro="" textlink="">
      <xdr:nvSpPr>
        <xdr:cNvPr id="636" name="フローチャート: 判断 635">
          <a:extLst>
            <a:ext uri="{FF2B5EF4-FFF2-40B4-BE49-F238E27FC236}">
              <a16:creationId xmlns:a16="http://schemas.microsoft.com/office/drawing/2014/main" xmlns="" id="{00000000-0008-0000-0600-00007C020000}"/>
            </a:ext>
          </a:extLst>
        </xdr:cNvPr>
        <xdr:cNvSpPr/>
      </xdr:nvSpPr>
      <xdr:spPr>
        <a:xfrm>
          <a:off x="14541500" y="1292681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14742</xdr:rowOff>
    </xdr:from>
    <xdr:ext cx="534377" cy="259045"/>
    <xdr:sp macro="" textlink="">
      <xdr:nvSpPr>
        <xdr:cNvPr id="637" name="テキスト ボックス 636">
          <a:extLst>
            <a:ext uri="{FF2B5EF4-FFF2-40B4-BE49-F238E27FC236}">
              <a16:creationId xmlns:a16="http://schemas.microsoft.com/office/drawing/2014/main" xmlns="" id="{00000000-0008-0000-0600-00007D020000}"/>
            </a:ext>
          </a:extLst>
        </xdr:cNvPr>
        <xdr:cNvSpPr txBox="1"/>
      </xdr:nvSpPr>
      <xdr:spPr>
        <a:xfrm>
          <a:off x="14325111" y="12702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52603</xdr:rowOff>
    </xdr:from>
    <xdr:to>
      <xdr:col>71</xdr:col>
      <xdr:colOff>177800</xdr:colOff>
      <xdr:row>76</xdr:row>
      <xdr:rowOff>115860</xdr:rowOff>
    </xdr:to>
    <xdr:cxnSp macro="">
      <xdr:nvCxnSpPr>
        <xdr:cNvPr id="638" name="直線コネクタ 637">
          <a:extLst>
            <a:ext uri="{FF2B5EF4-FFF2-40B4-BE49-F238E27FC236}">
              <a16:creationId xmlns:a16="http://schemas.microsoft.com/office/drawing/2014/main" xmlns="" id="{00000000-0008-0000-0600-00007E020000}"/>
            </a:ext>
          </a:extLst>
        </xdr:cNvPr>
        <xdr:cNvCxnSpPr/>
      </xdr:nvCxnSpPr>
      <xdr:spPr>
        <a:xfrm>
          <a:off x="12814300" y="13082803"/>
          <a:ext cx="889000" cy="63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62268</xdr:rowOff>
    </xdr:from>
    <xdr:to>
      <xdr:col>72</xdr:col>
      <xdr:colOff>38100</xdr:colOff>
      <xdr:row>75</xdr:row>
      <xdr:rowOff>163869</xdr:rowOff>
    </xdr:to>
    <xdr:sp macro="" textlink="">
      <xdr:nvSpPr>
        <xdr:cNvPr id="639" name="フローチャート: 判断 638">
          <a:extLst>
            <a:ext uri="{FF2B5EF4-FFF2-40B4-BE49-F238E27FC236}">
              <a16:creationId xmlns:a16="http://schemas.microsoft.com/office/drawing/2014/main" xmlns="" id="{00000000-0008-0000-0600-00007F020000}"/>
            </a:ext>
          </a:extLst>
        </xdr:cNvPr>
        <xdr:cNvSpPr/>
      </xdr:nvSpPr>
      <xdr:spPr>
        <a:xfrm>
          <a:off x="13652500" y="1292101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8945</xdr:rowOff>
    </xdr:from>
    <xdr:ext cx="534377" cy="259045"/>
    <xdr:sp macro="" textlink="">
      <xdr:nvSpPr>
        <xdr:cNvPr id="640" name="テキスト ボックス 639">
          <a:extLst>
            <a:ext uri="{FF2B5EF4-FFF2-40B4-BE49-F238E27FC236}">
              <a16:creationId xmlns:a16="http://schemas.microsoft.com/office/drawing/2014/main" xmlns="" id="{00000000-0008-0000-0600-000080020000}"/>
            </a:ext>
          </a:extLst>
        </xdr:cNvPr>
        <xdr:cNvSpPr txBox="1"/>
      </xdr:nvSpPr>
      <xdr:spPr>
        <a:xfrm>
          <a:off x="13436111" y="12696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152157</xdr:rowOff>
    </xdr:from>
    <xdr:to>
      <xdr:col>67</xdr:col>
      <xdr:colOff>101600</xdr:colOff>
      <xdr:row>75</xdr:row>
      <xdr:rowOff>82307</xdr:rowOff>
    </xdr:to>
    <xdr:sp macro="" textlink="">
      <xdr:nvSpPr>
        <xdr:cNvPr id="641" name="フローチャート: 判断 640">
          <a:extLst>
            <a:ext uri="{FF2B5EF4-FFF2-40B4-BE49-F238E27FC236}">
              <a16:creationId xmlns:a16="http://schemas.microsoft.com/office/drawing/2014/main" xmlns="" id="{00000000-0008-0000-0600-000081020000}"/>
            </a:ext>
          </a:extLst>
        </xdr:cNvPr>
        <xdr:cNvSpPr/>
      </xdr:nvSpPr>
      <xdr:spPr>
        <a:xfrm>
          <a:off x="12763500" y="12839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98834</xdr:rowOff>
    </xdr:from>
    <xdr:ext cx="534377" cy="259045"/>
    <xdr:sp macro="" textlink="">
      <xdr:nvSpPr>
        <xdr:cNvPr id="642" name="テキスト ボックス 641">
          <a:extLst>
            <a:ext uri="{FF2B5EF4-FFF2-40B4-BE49-F238E27FC236}">
              <a16:creationId xmlns:a16="http://schemas.microsoft.com/office/drawing/2014/main" xmlns="" id="{00000000-0008-0000-0600-000082020000}"/>
            </a:ext>
          </a:extLst>
        </xdr:cNvPr>
        <xdr:cNvSpPr txBox="1"/>
      </xdr:nvSpPr>
      <xdr:spPr>
        <a:xfrm>
          <a:off x="12547111" y="12614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xmlns="" id="{00000000-0008-0000-0600-000083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xmlns="" id="{00000000-0008-0000-0600-000084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xmlns="" id="{00000000-0008-0000-0600-000085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xmlns="" id="{00000000-0008-0000-0600-000086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xmlns="" id="{00000000-0008-0000-0600-000087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107890</xdr:rowOff>
    </xdr:from>
    <xdr:to>
      <xdr:col>85</xdr:col>
      <xdr:colOff>177800</xdr:colOff>
      <xdr:row>77</xdr:row>
      <xdr:rowOff>38040</xdr:rowOff>
    </xdr:to>
    <xdr:sp macro="" textlink="">
      <xdr:nvSpPr>
        <xdr:cNvPr id="648" name="楕円 647">
          <a:extLst>
            <a:ext uri="{FF2B5EF4-FFF2-40B4-BE49-F238E27FC236}">
              <a16:creationId xmlns:a16="http://schemas.microsoft.com/office/drawing/2014/main" xmlns="" id="{00000000-0008-0000-0600-000088020000}"/>
            </a:ext>
          </a:extLst>
        </xdr:cNvPr>
        <xdr:cNvSpPr/>
      </xdr:nvSpPr>
      <xdr:spPr>
        <a:xfrm>
          <a:off x="16268700" y="13138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86317</xdr:rowOff>
    </xdr:from>
    <xdr:ext cx="534377" cy="259045"/>
    <xdr:sp macro="" textlink="">
      <xdr:nvSpPr>
        <xdr:cNvPr id="649" name="公債費該当値テキスト">
          <a:extLst>
            <a:ext uri="{FF2B5EF4-FFF2-40B4-BE49-F238E27FC236}">
              <a16:creationId xmlns:a16="http://schemas.microsoft.com/office/drawing/2014/main" xmlns="" id="{00000000-0008-0000-0600-000089020000}"/>
            </a:ext>
          </a:extLst>
        </xdr:cNvPr>
        <xdr:cNvSpPr txBox="1"/>
      </xdr:nvSpPr>
      <xdr:spPr>
        <a:xfrm>
          <a:off x="16370300" y="13116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85781</xdr:rowOff>
    </xdr:from>
    <xdr:to>
      <xdr:col>81</xdr:col>
      <xdr:colOff>101600</xdr:colOff>
      <xdr:row>77</xdr:row>
      <xdr:rowOff>15931</xdr:rowOff>
    </xdr:to>
    <xdr:sp macro="" textlink="">
      <xdr:nvSpPr>
        <xdr:cNvPr id="650" name="楕円 649">
          <a:extLst>
            <a:ext uri="{FF2B5EF4-FFF2-40B4-BE49-F238E27FC236}">
              <a16:creationId xmlns:a16="http://schemas.microsoft.com/office/drawing/2014/main" xmlns="" id="{00000000-0008-0000-0600-00008A020000}"/>
            </a:ext>
          </a:extLst>
        </xdr:cNvPr>
        <xdr:cNvSpPr/>
      </xdr:nvSpPr>
      <xdr:spPr>
        <a:xfrm>
          <a:off x="15430500" y="13115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7058</xdr:rowOff>
    </xdr:from>
    <xdr:ext cx="534377" cy="259045"/>
    <xdr:sp macro="" textlink="">
      <xdr:nvSpPr>
        <xdr:cNvPr id="651" name="テキスト ボックス 650">
          <a:extLst>
            <a:ext uri="{FF2B5EF4-FFF2-40B4-BE49-F238E27FC236}">
              <a16:creationId xmlns:a16="http://schemas.microsoft.com/office/drawing/2014/main" xmlns="" id="{00000000-0008-0000-0600-00008B020000}"/>
            </a:ext>
          </a:extLst>
        </xdr:cNvPr>
        <xdr:cNvSpPr txBox="1"/>
      </xdr:nvSpPr>
      <xdr:spPr>
        <a:xfrm>
          <a:off x="15214111" y="13208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78335</xdr:rowOff>
    </xdr:from>
    <xdr:to>
      <xdr:col>76</xdr:col>
      <xdr:colOff>165100</xdr:colOff>
      <xdr:row>77</xdr:row>
      <xdr:rowOff>8485</xdr:rowOff>
    </xdr:to>
    <xdr:sp macro="" textlink="">
      <xdr:nvSpPr>
        <xdr:cNvPr id="652" name="楕円 651">
          <a:extLst>
            <a:ext uri="{FF2B5EF4-FFF2-40B4-BE49-F238E27FC236}">
              <a16:creationId xmlns:a16="http://schemas.microsoft.com/office/drawing/2014/main" xmlns="" id="{00000000-0008-0000-0600-00008C020000}"/>
            </a:ext>
          </a:extLst>
        </xdr:cNvPr>
        <xdr:cNvSpPr/>
      </xdr:nvSpPr>
      <xdr:spPr>
        <a:xfrm>
          <a:off x="14541500" y="13108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171062</xdr:rowOff>
    </xdr:from>
    <xdr:ext cx="534377" cy="259045"/>
    <xdr:sp macro="" textlink="">
      <xdr:nvSpPr>
        <xdr:cNvPr id="653" name="テキスト ボックス 652">
          <a:extLst>
            <a:ext uri="{FF2B5EF4-FFF2-40B4-BE49-F238E27FC236}">
              <a16:creationId xmlns:a16="http://schemas.microsoft.com/office/drawing/2014/main" xmlns="" id="{00000000-0008-0000-0600-00008D020000}"/>
            </a:ext>
          </a:extLst>
        </xdr:cNvPr>
        <xdr:cNvSpPr txBox="1"/>
      </xdr:nvSpPr>
      <xdr:spPr>
        <a:xfrm>
          <a:off x="14325111" y="13201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65060</xdr:rowOff>
    </xdr:from>
    <xdr:to>
      <xdr:col>72</xdr:col>
      <xdr:colOff>38100</xdr:colOff>
      <xdr:row>76</xdr:row>
      <xdr:rowOff>166660</xdr:rowOff>
    </xdr:to>
    <xdr:sp macro="" textlink="">
      <xdr:nvSpPr>
        <xdr:cNvPr id="654" name="楕円 653">
          <a:extLst>
            <a:ext uri="{FF2B5EF4-FFF2-40B4-BE49-F238E27FC236}">
              <a16:creationId xmlns:a16="http://schemas.microsoft.com/office/drawing/2014/main" xmlns="" id="{00000000-0008-0000-0600-00008E020000}"/>
            </a:ext>
          </a:extLst>
        </xdr:cNvPr>
        <xdr:cNvSpPr/>
      </xdr:nvSpPr>
      <xdr:spPr>
        <a:xfrm>
          <a:off x="13652500" y="13095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157787</xdr:rowOff>
    </xdr:from>
    <xdr:ext cx="534377" cy="259045"/>
    <xdr:sp macro="" textlink="">
      <xdr:nvSpPr>
        <xdr:cNvPr id="655" name="テキスト ボックス 654">
          <a:extLst>
            <a:ext uri="{FF2B5EF4-FFF2-40B4-BE49-F238E27FC236}">
              <a16:creationId xmlns:a16="http://schemas.microsoft.com/office/drawing/2014/main" xmlns="" id="{00000000-0008-0000-0600-00008F020000}"/>
            </a:ext>
          </a:extLst>
        </xdr:cNvPr>
        <xdr:cNvSpPr txBox="1"/>
      </xdr:nvSpPr>
      <xdr:spPr>
        <a:xfrm>
          <a:off x="13436111" y="13187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1803</xdr:rowOff>
    </xdr:from>
    <xdr:to>
      <xdr:col>67</xdr:col>
      <xdr:colOff>101600</xdr:colOff>
      <xdr:row>76</xdr:row>
      <xdr:rowOff>103403</xdr:rowOff>
    </xdr:to>
    <xdr:sp macro="" textlink="">
      <xdr:nvSpPr>
        <xdr:cNvPr id="656" name="楕円 655">
          <a:extLst>
            <a:ext uri="{FF2B5EF4-FFF2-40B4-BE49-F238E27FC236}">
              <a16:creationId xmlns:a16="http://schemas.microsoft.com/office/drawing/2014/main" xmlns="" id="{00000000-0008-0000-0600-000090020000}"/>
            </a:ext>
          </a:extLst>
        </xdr:cNvPr>
        <xdr:cNvSpPr/>
      </xdr:nvSpPr>
      <xdr:spPr>
        <a:xfrm>
          <a:off x="12763500" y="13032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94530</xdr:rowOff>
    </xdr:from>
    <xdr:ext cx="534377" cy="259045"/>
    <xdr:sp macro="" textlink="">
      <xdr:nvSpPr>
        <xdr:cNvPr id="657" name="テキスト ボックス 656">
          <a:extLst>
            <a:ext uri="{FF2B5EF4-FFF2-40B4-BE49-F238E27FC236}">
              <a16:creationId xmlns:a16="http://schemas.microsoft.com/office/drawing/2014/main" xmlns="" id="{00000000-0008-0000-0600-000091020000}"/>
            </a:ext>
          </a:extLst>
        </xdr:cNvPr>
        <xdr:cNvSpPr txBox="1"/>
      </xdr:nvSpPr>
      <xdr:spPr>
        <a:xfrm>
          <a:off x="12547111" y="13124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a:extLst>
            <a:ext uri="{FF2B5EF4-FFF2-40B4-BE49-F238E27FC236}">
              <a16:creationId xmlns:a16="http://schemas.microsoft.com/office/drawing/2014/main" xmlns="" id="{00000000-0008-0000-0600-000092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a:extLst>
            <a:ext uri="{FF2B5EF4-FFF2-40B4-BE49-F238E27FC236}">
              <a16:creationId xmlns:a16="http://schemas.microsoft.com/office/drawing/2014/main" xmlns="" id="{00000000-0008-0000-0600-000093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a:extLst>
            <a:ext uri="{FF2B5EF4-FFF2-40B4-BE49-F238E27FC236}">
              <a16:creationId xmlns:a16="http://schemas.microsoft.com/office/drawing/2014/main" xmlns="" id="{00000000-0008-0000-0600-000094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a:extLst>
            <a:ext uri="{FF2B5EF4-FFF2-40B4-BE49-F238E27FC236}">
              <a16:creationId xmlns:a16="http://schemas.microsoft.com/office/drawing/2014/main" xmlns="" id="{00000000-0008-0000-0600-000095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a:extLst>
            <a:ext uri="{FF2B5EF4-FFF2-40B4-BE49-F238E27FC236}">
              <a16:creationId xmlns:a16="http://schemas.microsoft.com/office/drawing/2014/main" xmlns="" id="{00000000-0008-0000-0600-000096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a:extLst>
            <a:ext uri="{FF2B5EF4-FFF2-40B4-BE49-F238E27FC236}">
              <a16:creationId xmlns:a16="http://schemas.microsoft.com/office/drawing/2014/main" xmlns="" id="{00000000-0008-0000-0600-000097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a:extLst>
            <a:ext uri="{FF2B5EF4-FFF2-40B4-BE49-F238E27FC236}">
              <a16:creationId xmlns:a16="http://schemas.microsoft.com/office/drawing/2014/main" xmlns="" id="{00000000-0008-0000-0600-000098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a:extLst>
            <a:ext uri="{FF2B5EF4-FFF2-40B4-BE49-F238E27FC236}">
              <a16:creationId xmlns:a16="http://schemas.microsoft.com/office/drawing/2014/main" xmlns="" id="{00000000-0008-0000-0600-000099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a:extLst>
            <a:ext uri="{FF2B5EF4-FFF2-40B4-BE49-F238E27FC236}">
              <a16:creationId xmlns:a16="http://schemas.microsoft.com/office/drawing/2014/main" xmlns="" id="{00000000-0008-0000-0600-00009A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a:extLst>
            <a:ext uri="{FF2B5EF4-FFF2-40B4-BE49-F238E27FC236}">
              <a16:creationId xmlns:a16="http://schemas.microsoft.com/office/drawing/2014/main" xmlns="" id="{00000000-0008-0000-0600-00009B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8" name="直線コネクタ 667">
          <a:extLst>
            <a:ext uri="{FF2B5EF4-FFF2-40B4-BE49-F238E27FC236}">
              <a16:creationId xmlns:a16="http://schemas.microsoft.com/office/drawing/2014/main" xmlns="" id="{00000000-0008-0000-0600-00009C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9" name="テキスト ボックス 668">
          <a:extLst>
            <a:ext uri="{FF2B5EF4-FFF2-40B4-BE49-F238E27FC236}">
              <a16:creationId xmlns:a16="http://schemas.microsoft.com/office/drawing/2014/main" xmlns="" id="{00000000-0008-0000-0600-00009D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0" name="直線コネクタ 669">
          <a:extLst>
            <a:ext uri="{FF2B5EF4-FFF2-40B4-BE49-F238E27FC236}">
              <a16:creationId xmlns:a16="http://schemas.microsoft.com/office/drawing/2014/main" xmlns="" id="{00000000-0008-0000-0600-00009E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1" name="テキスト ボックス 670">
          <a:extLst>
            <a:ext uri="{FF2B5EF4-FFF2-40B4-BE49-F238E27FC236}">
              <a16:creationId xmlns:a16="http://schemas.microsoft.com/office/drawing/2014/main" xmlns="" id="{00000000-0008-0000-0600-00009F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2" name="直線コネクタ 671">
          <a:extLst>
            <a:ext uri="{FF2B5EF4-FFF2-40B4-BE49-F238E27FC236}">
              <a16:creationId xmlns:a16="http://schemas.microsoft.com/office/drawing/2014/main" xmlns="" id="{00000000-0008-0000-0600-0000A0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3" name="テキスト ボックス 672">
          <a:extLst>
            <a:ext uri="{FF2B5EF4-FFF2-40B4-BE49-F238E27FC236}">
              <a16:creationId xmlns:a16="http://schemas.microsoft.com/office/drawing/2014/main" xmlns="" id="{00000000-0008-0000-0600-0000A1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4" name="直線コネクタ 673">
          <a:extLst>
            <a:ext uri="{FF2B5EF4-FFF2-40B4-BE49-F238E27FC236}">
              <a16:creationId xmlns:a16="http://schemas.microsoft.com/office/drawing/2014/main" xmlns="" id="{00000000-0008-0000-0600-0000A2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5" name="テキスト ボックス 674">
          <a:extLst>
            <a:ext uri="{FF2B5EF4-FFF2-40B4-BE49-F238E27FC236}">
              <a16:creationId xmlns:a16="http://schemas.microsoft.com/office/drawing/2014/main" xmlns="" id="{00000000-0008-0000-0600-0000A3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6" name="直線コネクタ 675">
          <a:extLst>
            <a:ext uri="{FF2B5EF4-FFF2-40B4-BE49-F238E27FC236}">
              <a16:creationId xmlns:a16="http://schemas.microsoft.com/office/drawing/2014/main" xmlns="" id="{00000000-0008-0000-0600-0000A4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7" name="テキスト ボックス 676">
          <a:extLst>
            <a:ext uri="{FF2B5EF4-FFF2-40B4-BE49-F238E27FC236}">
              <a16:creationId xmlns:a16="http://schemas.microsoft.com/office/drawing/2014/main" xmlns="" id="{00000000-0008-0000-0600-0000A5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8" name="直線コネクタ 677">
          <a:extLst>
            <a:ext uri="{FF2B5EF4-FFF2-40B4-BE49-F238E27FC236}">
              <a16:creationId xmlns:a16="http://schemas.microsoft.com/office/drawing/2014/main" xmlns="" id="{00000000-0008-0000-0600-0000A6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9" name="テキスト ボックス 678">
          <a:extLst>
            <a:ext uri="{FF2B5EF4-FFF2-40B4-BE49-F238E27FC236}">
              <a16:creationId xmlns:a16="http://schemas.microsoft.com/office/drawing/2014/main" xmlns="" id="{00000000-0008-0000-0600-0000A7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a:extLst>
            <a:ext uri="{FF2B5EF4-FFF2-40B4-BE49-F238E27FC236}">
              <a16:creationId xmlns:a16="http://schemas.microsoft.com/office/drawing/2014/main" xmlns="" id="{00000000-0008-0000-0600-0000A8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a:extLst>
            <a:ext uri="{FF2B5EF4-FFF2-40B4-BE49-F238E27FC236}">
              <a16:creationId xmlns:a16="http://schemas.microsoft.com/office/drawing/2014/main" xmlns="" id="{00000000-0008-0000-0600-0000A9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積立金グラフ枠">
          <a:extLst>
            <a:ext uri="{FF2B5EF4-FFF2-40B4-BE49-F238E27FC236}">
              <a16:creationId xmlns:a16="http://schemas.microsoft.com/office/drawing/2014/main" xmlns="" id="{00000000-0008-0000-0600-0000AA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93839</xdr:rowOff>
    </xdr:from>
    <xdr:to>
      <xdr:col>85</xdr:col>
      <xdr:colOff>126364</xdr:colOff>
      <xdr:row>99</xdr:row>
      <xdr:rowOff>98758</xdr:rowOff>
    </xdr:to>
    <xdr:cxnSp macro="">
      <xdr:nvCxnSpPr>
        <xdr:cNvPr id="683" name="直線コネクタ 682">
          <a:extLst>
            <a:ext uri="{FF2B5EF4-FFF2-40B4-BE49-F238E27FC236}">
              <a16:creationId xmlns:a16="http://schemas.microsoft.com/office/drawing/2014/main" xmlns="" id="{00000000-0008-0000-0600-0000AB020000}"/>
            </a:ext>
          </a:extLst>
        </xdr:cNvPr>
        <xdr:cNvCxnSpPr/>
      </xdr:nvCxnSpPr>
      <xdr:spPr>
        <a:xfrm flipV="1">
          <a:off x="16317595" y="15524339"/>
          <a:ext cx="1269" cy="1547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102585</xdr:rowOff>
    </xdr:from>
    <xdr:ext cx="313932" cy="259045"/>
    <xdr:sp macro="" textlink="">
      <xdr:nvSpPr>
        <xdr:cNvPr id="684" name="積立金最小値テキスト">
          <a:extLst>
            <a:ext uri="{FF2B5EF4-FFF2-40B4-BE49-F238E27FC236}">
              <a16:creationId xmlns:a16="http://schemas.microsoft.com/office/drawing/2014/main" xmlns="" id="{00000000-0008-0000-0600-0000AC020000}"/>
            </a:ext>
          </a:extLst>
        </xdr:cNvPr>
        <xdr:cNvSpPr txBox="1"/>
      </xdr:nvSpPr>
      <xdr:spPr>
        <a:xfrm>
          <a:off x="16370300" y="1707613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98758</xdr:rowOff>
    </xdr:from>
    <xdr:to>
      <xdr:col>86</xdr:col>
      <xdr:colOff>25400</xdr:colOff>
      <xdr:row>99</xdr:row>
      <xdr:rowOff>98758</xdr:rowOff>
    </xdr:to>
    <xdr:cxnSp macro="">
      <xdr:nvCxnSpPr>
        <xdr:cNvPr id="685" name="直線コネクタ 684">
          <a:extLst>
            <a:ext uri="{FF2B5EF4-FFF2-40B4-BE49-F238E27FC236}">
              <a16:creationId xmlns:a16="http://schemas.microsoft.com/office/drawing/2014/main" xmlns="" id="{00000000-0008-0000-0600-0000AD020000}"/>
            </a:ext>
          </a:extLst>
        </xdr:cNvPr>
        <xdr:cNvCxnSpPr/>
      </xdr:nvCxnSpPr>
      <xdr:spPr>
        <a:xfrm>
          <a:off x="16230600" y="17072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40516</xdr:rowOff>
    </xdr:from>
    <xdr:ext cx="599010" cy="259045"/>
    <xdr:sp macro="" textlink="">
      <xdr:nvSpPr>
        <xdr:cNvPr id="686" name="積立金最大値テキスト">
          <a:extLst>
            <a:ext uri="{FF2B5EF4-FFF2-40B4-BE49-F238E27FC236}">
              <a16:creationId xmlns:a16="http://schemas.microsoft.com/office/drawing/2014/main" xmlns="" id="{00000000-0008-0000-0600-0000AE020000}"/>
            </a:ext>
          </a:extLst>
        </xdr:cNvPr>
        <xdr:cNvSpPr txBox="1"/>
      </xdr:nvSpPr>
      <xdr:spPr>
        <a:xfrm>
          <a:off x="16370300" y="152995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93839</xdr:rowOff>
    </xdr:from>
    <xdr:to>
      <xdr:col>86</xdr:col>
      <xdr:colOff>25400</xdr:colOff>
      <xdr:row>90</xdr:row>
      <xdr:rowOff>93839</xdr:rowOff>
    </xdr:to>
    <xdr:cxnSp macro="">
      <xdr:nvCxnSpPr>
        <xdr:cNvPr id="687" name="直線コネクタ 686">
          <a:extLst>
            <a:ext uri="{FF2B5EF4-FFF2-40B4-BE49-F238E27FC236}">
              <a16:creationId xmlns:a16="http://schemas.microsoft.com/office/drawing/2014/main" xmlns="" id="{00000000-0008-0000-0600-0000AF020000}"/>
            </a:ext>
          </a:extLst>
        </xdr:cNvPr>
        <xdr:cNvCxnSpPr/>
      </xdr:nvCxnSpPr>
      <xdr:spPr>
        <a:xfrm>
          <a:off x="16230600" y="15524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94340</xdr:rowOff>
    </xdr:from>
    <xdr:to>
      <xdr:col>85</xdr:col>
      <xdr:colOff>127000</xdr:colOff>
      <xdr:row>98</xdr:row>
      <xdr:rowOff>111723</xdr:rowOff>
    </xdr:to>
    <xdr:cxnSp macro="">
      <xdr:nvCxnSpPr>
        <xdr:cNvPr id="688" name="直線コネクタ 687">
          <a:extLst>
            <a:ext uri="{FF2B5EF4-FFF2-40B4-BE49-F238E27FC236}">
              <a16:creationId xmlns:a16="http://schemas.microsoft.com/office/drawing/2014/main" xmlns="" id="{00000000-0008-0000-0600-0000B0020000}"/>
            </a:ext>
          </a:extLst>
        </xdr:cNvPr>
        <xdr:cNvCxnSpPr/>
      </xdr:nvCxnSpPr>
      <xdr:spPr>
        <a:xfrm>
          <a:off x="15481300" y="16896440"/>
          <a:ext cx="838200" cy="17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76497</xdr:rowOff>
    </xdr:from>
    <xdr:ext cx="534377" cy="259045"/>
    <xdr:sp macro="" textlink="">
      <xdr:nvSpPr>
        <xdr:cNvPr id="689" name="積立金平均値テキスト">
          <a:extLst>
            <a:ext uri="{FF2B5EF4-FFF2-40B4-BE49-F238E27FC236}">
              <a16:creationId xmlns:a16="http://schemas.microsoft.com/office/drawing/2014/main" xmlns="" id="{00000000-0008-0000-0600-0000B1020000}"/>
            </a:ext>
          </a:extLst>
        </xdr:cNvPr>
        <xdr:cNvSpPr txBox="1"/>
      </xdr:nvSpPr>
      <xdr:spPr>
        <a:xfrm>
          <a:off x="16370300" y="167071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53620</xdr:rowOff>
    </xdr:from>
    <xdr:to>
      <xdr:col>85</xdr:col>
      <xdr:colOff>177800</xdr:colOff>
      <xdr:row>98</xdr:row>
      <xdr:rowOff>155220</xdr:rowOff>
    </xdr:to>
    <xdr:sp macro="" textlink="">
      <xdr:nvSpPr>
        <xdr:cNvPr id="690" name="フローチャート: 判断 689">
          <a:extLst>
            <a:ext uri="{FF2B5EF4-FFF2-40B4-BE49-F238E27FC236}">
              <a16:creationId xmlns:a16="http://schemas.microsoft.com/office/drawing/2014/main" xmlns="" id="{00000000-0008-0000-0600-0000B2020000}"/>
            </a:ext>
          </a:extLst>
        </xdr:cNvPr>
        <xdr:cNvSpPr/>
      </xdr:nvSpPr>
      <xdr:spPr>
        <a:xfrm>
          <a:off x="16268700" y="1685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151423</xdr:rowOff>
    </xdr:from>
    <xdr:to>
      <xdr:col>81</xdr:col>
      <xdr:colOff>50800</xdr:colOff>
      <xdr:row>98</xdr:row>
      <xdr:rowOff>94340</xdr:rowOff>
    </xdr:to>
    <xdr:cxnSp macro="">
      <xdr:nvCxnSpPr>
        <xdr:cNvPr id="691" name="直線コネクタ 690">
          <a:extLst>
            <a:ext uri="{FF2B5EF4-FFF2-40B4-BE49-F238E27FC236}">
              <a16:creationId xmlns:a16="http://schemas.microsoft.com/office/drawing/2014/main" xmlns="" id="{00000000-0008-0000-0600-0000B3020000}"/>
            </a:ext>
          </a:extLst>
        </xdr:cNvPr>
        <xdr:cNvCxnSpPr/>
      </xdr:nvCxnSpPr>
      <xdr:spPr>
        <a:xfrm>
          <a:off x="14592300" y="16782073"/>
          <a:ext cx="889000" cy="114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88137</xdr:rowOff>
    </xdr:from>
    <xdr:to>
      <xdr:col>81</xdr:col>
      <xdr:colOff>101600</xdr:colOff>
      <xdr:row>99</xdr:row>
      <xdr:rowOff>18287</xdr:rowOff>
    </xdr:to>
    <xdr:sp macro="" textlink="">
      <xdr:nvSpPr>
        <xdr:cNvPr id="692" name="フローチャート: 判断 691">
          <a:extLst>
            <a:ext uri="{FF2B5EF4-FFF2-40B4-BE49-F238E27FC236}">
              <a16:creationId xmlns:a16="http://schemas.microsoft.com/office/drawing/2014/main" xmlns="" id="{00000000-0008-0000-0600-0000B4020000}"/>
            </a:ext>
          </a:extLst>
        </xdr:cNvPr>
        <xdr:cNvSpPr/>
      </xdr:nvSpPr>
      <xdr:spPr>
        <a:xfrm>
          <a:off x="15430500" y="16890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9414</xdr:rowOff>
    </xdr:from>
    <xdr:ext cx="534377" cy="259045"/>
    <xdr:sp macro="" textlink="">
      <xdr:nvSpPr>
        <xdr:cNvPr id="693" name="テキスト ボックス 692">
          <a:extLst>
            <a:ext uri="{FF2B5EF4-FFF2-40B4-BE49-F238E27FC236}">
              <a16:creationId xmlns:a16="http://schemas.microsoft.com/office/drawing/2014/main" xmlns="" id="{00000000-0008-0000-0600-0000B5020000}"/>
            </a:ext>
          </a:extLst>
        </xdr:cNvPr>
        <xdr:cNvSpPr txBox="1"/>
      </xdr:nvSpPr>
      <xdr:spPr>
        <a:xfrm>
          <a:off x="15214111" y="16982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151423</xdr:rowOff>
    </xdr:from>
    <xdr:to>
      <xdr:col>76</xdr:col>
      <xdr:colOff>114300</xdr:colOff>
      <xdr:row>99</xdr:row>
      <xdr:rowOff>54094</xdr:rowOff>
    </xdr:to>
    <xdr:cxnSp macro="">
      <xdr:nvCxnSpPr>
        <xdr:cNvPr id="694" name="直線コネクタ 693">
          <a:extLst>
            <a:ext uri="{FF2B5EF4-FFF2-40B4-BE49-F238E27FC236}">
              <a16:creationId xmlns:a16="http://schemas.microsoft.com/office/drawing/2014/main" xmlns="" id="{00000000-0008-0000-0600-0000B6020000}"/>
            </a:ext>
          </a:extLst>
        </xdr:cNvPr>
        <xdr:cNvCxnSpPr/>
      </xdr:nvCxnSpPr>
      <xdr:spPr>
        <a:xfrm flipV="1">
          <a:off x="13703300" y="16782073"/>
          <a:ext cx="889000" cy="245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58844</xdr:rowOff>
    </xdr:from>
    <xdr:to>
      <xdr:col>76</xdr:col>
      <xdr:colOff>165100</xdr:colOff>
      <xdr:row>98</xdr:row>
      <xdr:rowOff>160444</xdr:rowOff>
    </xdr:to>
    <xdr:sp macro="" textlink="">
      <xdr:nvSpPr>
        <xdr:cNvPr id="695" name="フローチャート: 判断 694">
          <a:extLst>
            <a:ext uri="{FF2B5EF4-FFF2-40B4-BE49-F238E27FC236}">
              <a16:creationId xmlns:a16="http://schemas.microsoft.com/office/drawing/2014/main" xmlns="" id="{00000000-0008-0000-0600-0000B7020000}"/>
            </a:ext>
          </a:extLst>
        </xdr:cNvPr>
        <xdr:cNvSpPr/>
      </xdr:nvSpPr>
      <xdr:spPr>
        <a:xfrm>
          <a:off x="14541500" y="16860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151571</xdr:rowOff>
    </xdr:from>
    <xdr:ext cx="534377" cy="259045"/>
    <xdr:sp macro="" textlink="">
      <xdr:nvSpPr>
        <xdr:cNvPr id="696" name="テキスト ボックス 695">
          <a:extLst>
            <a:ext uri="{FF2B5EF4-FFF2-40B4-BE49-F238E27FC236}">
              <a16:creationId xmlns:a16="http://schemas.microsoft.com/office/drawing/2014/main" xmlns="" id="{00000000-0008-0000-0600-0000B8020000}"/>
            </a:ext>
          </a:extLst>
        </xdr:cNvPr>
        <xdr:cNvSpPr txBox="1"/>
      </xdr:nvSpPr>
      <xdr:spPr>
        <a:xfrm>
          <a:off x="14325111" y="16953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169983</xdr:rowOff>
    </xdr:from>
    <xdr:to>
      <xdr:col>71</xdr:col>
      <xdr:colOff>177800</xdr:colOff>
      <xdr:row>99</xdr:row>
      <xdr:rowOff>54094</xdr:rowOff>
    </xdr:to>
    <xdr:cxnSp macro="">
      <xdr:nvCxnSpPr>
        <xdr:cNvPr id="697" name="直線コネクタ 696">
          <a:extLst>
            <a:ext uri="{FF2B5EF4-FFF2-40B4-BE49-F238E27FC236}">
              <a16:creationId xmlns:a16="http://schemas.microsoft.com/office/drawing/2014/main" xmlns="" id="{00000000-0008-0000-0600-0000B9020000}"/>
            </a:ext>
          </a:extLst>
        </xdr:cNvPr>
        <xdr:cNvCxnSpPr/>
      </xdr:nvCxnSpPr>
      <xdr:spPr>
        <a:xfrm>
          <a:off x="12814300" y="16972083"/>
          <a:ext cx="889000" cy="55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76882</xdr:rowOff>
    </xdr:from>
    <xdr:to>
      <xdr:col>72</xdr:col>
      <xdr:colOff>38100</xdr:colOff>
      <xdr:row>99</xdr:row>
      <xdr:rowOff>7032</xdr:rowOff>
    </xdr:to>
    <xdr:sp macro="" textlink="">
      <xdr:nvSpPr>
        <xdr:cNvPr id="698" name="フローチャート: 判断 697">
          <a:extLst>
            <a:ext uri="{FF2B5EF4-FFF2-40B4-BE49-F238E27FC236}">
              <a16:creationId xmlns:a16="http://schemas.microsoft.com/office/drawing/2014/main" xmlns="" id="{00000000-0008-0000-0600-0000BA020000}"/>
            </a:ext>
          </a:extLst>
        </xdr:cNvPr>
        <xdr:cNvSpPr/>
      </xdr:nvSpPr>
      <xdr:spPr>
        <a:xfrm>
          <a:off x="13652500" y="16878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23559</xdr:rowOff>
    </xdr:from>
    <xdr:ext cx="534377" cy="259045"/>
    <xdr:sp macro="" textlink="">
      <xdr:nvSpPr>
        <xdr:cNvPr id="699" name="テキスト ボックス 698">
          <a:extLst>
            <a:ext uri="{FF2B5EF4-FFF2-40B4-BE49-F238E27FC236}">
              <a16:creationId xmlns:a16="http://schemas.microsoft.com/office/drawing/2014/main" xmlns="" id="{00000000-0008-0000-0600-0000BB020000}"/>
            </a:ext>
          </a:extLst>
        </xdr:cNvPr>
        <xdr:cNvSpPr txBox="1"/>
      </xdr:nvSpPr>
      <xdr:spPr>
        <a:xfrm>
          <a:off x="13436111" y="16654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19483</xdr:rowOff>
    </xdr:from>
    <xdr:to>
      <xdr:col>67</xdr:col>
      <xdr:colOff>101600</xdr:colOff>
      <xdr:row>98</xdr:row>
      <xdr:rowOff>121083</xdr:rowOff>
    </xdr:to>
    <xdr:sp macro="" textlink="">
      <xdr:nvSpPr>
        <xdr:cNvPr id="700" name="フローチャート: 判断 699">
          <a:extLst>
            <a:ext uri="{FF2B5EF4-FFF2-40B4-BE49-F238E27FC236}">
              <a16:creationId xmlns:a16="http://schemas.microsoft.com/office/drawing/2014/main" xmlns="" id="{00000000-0008-0000-0600-0000BC020000}"/>
            </a:ext>
          </a:extLst>
        </xdr:cNvPr>
        <xdr:cNvSpPr/>
      </xdr:nvSpPr>
      <xdr:spPr>
        <a:xfrm>
          <a:off x="12763500" y="16821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137610</xdr:rowOff>
    </xdr:from>
    <xdr:ext cx="534377" cy="259045"/>
    <xdr:sp macro="" textlink="">
      <xdr:nvSpPr>
        <xdr:cNvPr id="701" name="テキスト ボックス 700">
          <a:extLst>
            <a:ext uri="{FF2B5EF4-FFF2-40B4-BE49-F238E27FC236}">
              <a16:creationId xmlns:a16="http://schemas.microsoft.com/office/drawing/2014/main" xmlns="" id="{00000000-0008-0000-0600-0000BD020000}"/>
            </a:ext>
          </a:extLst>
        </xdr:cNvPr>
        <xdr:cNvSpPr txBox="1"/>
      </xdr:nvSpPr>
      <xdr:spPr>
        <a:xfrm>
          <a:off x="12547111" y="16596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xmlns="" id="{00000000-0008-0000-0600-0000BE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xmlns="" id="{00000000-0008-0000-0600-0000BF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xmlns="" id="{00000000-0008-0000-0600-0000C0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xmlns="" id="{00000000-0008-0000-0600-0000C1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xmlns="" id="{00000000-0008-0000-0600-0000C2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60923</xdr:rowOff>
    </xdr:from>
    <xdr:to>
      <xdr:col>85</xdr:col>
      <xdr:colOff>177800</xdr:colOff>
      <xdr:row>98</xdr:row>
      <xdr:rowOff>162523</xdr:rowOff>
    </xdr:to>
    <xdr:sp macro="" textlink="">
      <xdr:nvSpPr>
        <xdr:cNvPr id="707" name="楕円 706">
          <a:extLst>
            <a:ext uri="{FF2B5EF4-FFF2-40B4-BE49-F238E27FC236}">
              <a16:creationId xmlns:a16="http://schemas.microsoft.com/office/drawing/2014/main" xmlns="" id="{00000000-0008-0000-0600-0000C3020000}"/>
            </a:ext>
          </a:extLst>
        </xdr:cNvPr>
        <xdr:cNvSpPr/>
      </xdr:nvSpPr>
      <xdr:spPr>
        <a:xfrm>
          <a:off x="16268700" y="16863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39350</xdr:rowOff>
    </xdr:from>
    <xdr:ext cx="534377" cy="259045"/>
    <xdr:sp macro="" textlink="">
      <xdr:nvSpPr>
        <xdr:cNvPr id="708" name="積立金該当値テキスト">
          <a:extLst>
            <a:ext uri="{FF2B5EF4-FFF2-40B4-BE49-F238E27FC236}">
              <a16:creationId xmlns:a16="http://schemas.microsoft.com/office/drawing/2014/main" xmlns="" id="{00000000-0008-0000-0600-0000C4020000}"/>
            </a:ext>
          </a:extLst>
        </xdr:cNvPr>
        <xdr:cNvSpPr txBox="1"/>
      </xdr:nvSpPr>
      <xdr:spPr>
        <a:xfrm>
          <a:off x="16370300" y="16841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43540</xdr:rowOff>
    </xdr:from>
    <xdr:to>
      <xdr:col>81</xdr:col>
      <xdr:colOff>101600</xdr:colOff>
      <xdr:row>98</xdr:row>
      <xdr:rowOff>145140</xdr:rowOff>
    </xdr:to>
    <xdr:sp macro="" textlink="">
      <xdr:nvSpPr>
        <xdr:cNvPr id="709" name="楕円 708">
          <a:extLst>
            <a:ext uri="{FF2B5EF4-FFF2-40B4-BE49-F238E27FC236}">
              <a16:creationId xmlns:a16="http://schemas.microsoft.com/office/drawing/2014/main" xmlns="" id="{00000000-0008-0000-0600-0000C5020000}"/>
            </a:ext>
          </a:extLst>
        </xdr:cNvPr>
        <xdr:cNvSpPr/>
      </xdr:nvSpPr>
      <xdr:spPr>
        <a:xfrm>
          <a:off x="15430500" y="16845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161667</xdr:rowOff>
    </xdr:from>
    <xdr:ext cx="534377" cy="259045"/>
    <xdr:sp macro="" textlink="">
      <xdr:nvSpPr>
        <xdr:cNvPr id="710" name="テキスト ボックス 709">
          <a:extLst>
            <a:ext uri="{FF2B5EF4-FFF2-40B4-BE49-F238E27FC236}">
              <a16:creationId xmlns:a16="http://schemas.microsoft.com/office/drawing/2014/main" xmlns="" id="{00000000-0008-0000-0600-0000C6020000}"/>
            </a:ext>
          </a:extLst>
        </xdr:cNvPr>
        <xdr:cNvSpPr txBox="1"/>
      </xdr:nvSpPr>
      <xdr:spPr>
        <a:xfrm>
          <a:off x="15214111" y="16620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100623</xdr:rowOff>
    </xdr:from>
    <xdr:to>
      <xdr:col>76</xdr:col>
      <xdr:colOff>165100</xdr:colOff>
      <xdr:row>98</xdr:row>
      <xdr:rowOff>30773</xdr:rowOff>
    </xdr:to>
    <xdr:sp macro="" textlink="">
      <xdr:nvSpPr>
        <xdr:cNvPr id="711" name="楕円 710">
          <a:extLst>
            <a:ext uri="{FF2B5EF4-FFF2-40B4-BE49-F238E27FC236}">
              <a16:creationId xmlns:a16="http://schemas.microsoft.com/office/drawing/2014/main" xmlns="" id="{00000000-0008-0000-0600-0000C7020000}"/>
            </a:ext>
          </a:extLst>
        </xdr:cNvPr>
        <xdr:cNvSpPr/>
      </xdr:nvSpPr>
      <xdr:spPr>
        <a:xfrm>
          <a:off x="14541500" y="16731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47300</xdr:rowOff>
    </xdr:from>
    <xdr:ext cx="534377" cy="259045"/>
    <xdr:sp macro="" textlink="">
      <xdr:nvSpPr>
        <xdr:cNvPr id="712" name="テキスト ボックス 711">
          <a:extLst>
            <a:ext uri="{FF2B5EF4-FFF2-40B4-BE49-F238E27FC236}">
              <a16:creationId xmlns:a16="http://schemas.microsoft.com/office/drawing/2014/main" xmlns="" id="{00000000-0008-0000-0600-0000C8020000}"/>
            </a:ext>
          </a:extLst>
        </xdr:cNvPr>
        <xdr:cNvSpPr txBox="1"/>
      </xdr:nvSpPr>
      <xdr:spPr>
        <a:xfrm>
          <a:off x="14325111" y="16506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99</xdr:row>
      <xdr:rowOff>3294</xdr:rowOff>
    </xdr:from>
    <xdr:to>
      <xdr:col>72</xdr:col>
      <xdr:colOff>38100</xdr:colOff>
      <xdr:row>99</xdr:row>
      <xdr:rowOff>104894</xdr:rowOff>
    </xdr:to>
    <xdr:sp macro="" textlink="">
      <xdr:nvSpPr>
        <xdr:cNvPr id="713" name="楕円 712">
          <a:extLst>
            <a:ext uri="{FF2B5EF4-FFF2-40B4-BE49-F238E27FC236}">
              <a16:creationId xmlns:a16="http://schemas.microsoft.com/office/drawing/2014/main" xmlns="" id="{00000000-0008-0000-0600-0000C9020000}"/>
            </a:ext>
          </a:extLst>
        </xdr:cNvPr>
        <xdr:cNvSpPr/>
      </xdr:nvSpPr>
      <xdr:spPr>
        <a:xfrm>
          <a:off x="13652500" y="16976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96021</xdr:rowOff>
    </xdr:from>
    <xdr:ext cx="469744" cy="259045"/>
    <xdr:sp macro="" textlink="">
      <xdr:nvSpPr>
        <xdr:cNvPr id="714" name="テキスト ボックス 713">
          <a:extLst>
            <a:ext uri="{FF2B5EF4-FFF2-40B4-BE49-F238E27FC236}">
              <a16:creationId xmlns:a16="http://schemas.microsoft.com/office/drawing/2014/main" xmlns="" id="{00000000-0008-0000-0600-0000CA020000}"/>
            </a:ext>
          </a:extLst>
        </xdr:cNvPr>
        <xdr:cNvSpPr txBox="1"/>
      </xdr:nvSpPr>
      <xdr:spPr>
        <a:xfrm>
          <a:off x="13468428" y="17069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119183</xdr:rowOff>
    </xdr:from>
    <xdr:to>
      <xdr:col>67</xdr:col>
      <xdr:colOff>101600</xdr:colOff>
      <xdr:row>99</xdr:row>
      <xdr:rowOff>49333</xdr:rowOff>
    </xdr:to>
    <xdr:sp macro="" textlink="">
      <xdr:nvSpPr>
        <xdr:cNvPr id="715" name="楕円 714">
          <a:extLst>
            <a:ext uri="{FF2B5EF4-FFF2-40B4-BE49-F238E27FC236}">
              <a16:creationId xmlns:a16="http://schemas.microsoft.com/office/drawing/2014/main" xmlns="" id="{00000000-0008-0000-0600-0000CB020000}"/>
            </a:ext>
          </a:extLst>
        </xdr:cNvPr>
        <xdr:cNvSpPr/>
      </xdr:nvSpPr>
      <xdr:spPr>
        <a:xfrm>
          <a:off x="12763500" y="16921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40460</xdr:rowOff>
    </xdr:from>
    <xdr:ext cx="469744" cy="259045"/>
    <xdr:sp macro="" textlink="">
      <xdr:nvSpPr>
        <xdr:cNvPr id="716" name="テキスト ボックス 715">
          <a:extLst>
            <a:ext uri="{FF2B5EF4-FFF2-40B4-BE49-F238E27FC236}">
              <a16:creationId xmlns:a16="http://schemas.microsoft.com/office/drawing/2014/main" xmlns="" id="{00000000-0008-0000-0600-0000CC020000}"/>
            </a:ext>
          </a:extLst>
        </xdr:cNvPr>
        <xdr:cNvSpPr txBox="1"/>
      </xdr:nvSpPr>
      <xdr:spPr>
        <a:xfrm>
          <a:off x="12579428" y="17014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a:extLst>
            <a:ext uri="{FF2B5EF4-FFF2-40B4-BE49-F238E27FC236}">
              <a16:creationId xmlns:a16="http://schemas.microsoft.com/office/drawing/2014/main" xmlns="" id="{00000000-0008-0000-0600-0000CD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a:extLst>
            <a:ext uri="{FF2B5EF4-FFF2-40B4-BE49-F238E27FC236}">
              <a16:creationId xmlns:a16="http://schemas.microsoft.com/office/drawing/2014/main" xmlns="" id="{00000000-0008-0000-0600-0000CE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a:extLst>
            <a:ext uri="{FF2B5EF4-FFF2-40B4-BE49-F238E27FC236}">
              <a16:creationId xmlns:a16="http://schemas.microsoft.com/office/drawing/2014/main" xmlns="" id="{00000000-0008-0000-0600-0000CF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a:extLst>
            <a:ext uri="{FF2B5EF4-FFF2-40B4-BE49-F238E27FC236}">
              <a16:creationId xmlns:a16="http://schemas.microsoft.com/office/drawing/2014/main" xmlns="" id="{00000000-0008-0000-0600-0000D0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a:extLst>
            <a:ext uri="{FF2B5EF4-FFF2-40B4-BE49-F238E27FC236}">
              <a16:creationId xmlns:a16="http://schemas.microsoft.com/office/drawing/2014/main" xmlns="" id="{00000000-0008-0000-0600-0000D1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a:extLst>
            <a:ext uri="{FF2B5EF4-FFF2-40B4-BE49-F238E27FC236}">
              <a16:creationId xmlns:a16="http://schemas.microsoft.com/office/drawing/2014/main" xmlns="" id="{00000000-0008-0000-0600-0000D2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a:extLst>
            <a:ext uri="{FF2B5EF4-FFF2-40B4-BE49-F238E27FC236}">
              <a16:creationId xmlns:a16="http://schemas.microsoft.com/office/drawing/2014/main" xmlns="" id="{00000000-0008-0000-0600-0000D3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a:extLst>
            <a:ext uri="{FF2B5EF4-FFF2-40B4-BE49-F238E27FC236}">
              <a16:creationId xmlns:a16="http://schemas.microsoft.com/office/drawing/2014/main" xmlns="" id="{00000000-0008-0000-0600-0000D4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a:extLst>
            <a:ext uri="{FF2B5EF4-FFF2-40B4-BE49-F238E27FC236}">
              <a16:creationId xmlns:a16="http://schemas.microsoft.com/office/drawing/2014/main" xmlns="" id="{00000000-0008-0000-0600-0000D5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a:extLst>
            <a:ext uri="{FF2B5EF4-FFF2-40B4-BE49-F238E27FC236}">
              <a16:creationId xmlns:a16="http://schemas.microsoft.com/office/drawing/2014/main" xmlns="" id="{00000000-0008-0000-0600-0000D6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7" name="直線コネクタ 726">
          <a:extLst>
            <a:ext uri="{FF2B5EF4-FFF2-40B4-BE49-F238E27FC236}">
              <a16:creationId xmlns:a16="http://schemas.microsoft.com/office/drawing/2014/main" xmlns="" id="{00000000-0008-0000-0600-0000D7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8" name="テキスト ボックス 727">
          <a:extLst>
            <a:ext uri="{FF2B5EF4-FFF2-40B4-BE49-F238E27FC236}">
              <a16:creationId xmlns:a16="http://schemas.microsoft.com/office/drawing/2014/main" xmlns="" id="{00000000-0008-0000-0600-0000D8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9" name="直線コネクタ 728">
          <a:extLst>
            <a:ext uri="{FF2B5EF4-FFF2-40B4-BE49-F238E27FC236}">
              <a16:creationId xmlns:a16="http://schemas.microsoft.com/office/drawing/2014/main" xmlns="" id="{00000000-0008-0000-0600-0000D9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0" name="テキスト ボックス 729">
          <a:extLst>
            <a:ext uri="{FF2B5EF4-FFF2-40B4-BE49-F238E27FC236}">
              <a16:creationId xmlns:a16="http://schemas.microsoft.com/office/drawing/2014/main" xmlns="" id="{00000000-0008-0000-0600-0000DA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1" name="直線コネクタ 730">
          <a:extLst>
            <a:ext uri="{FF2B5EF4-FFF2-40B4-BE49-F238E27FC236}">
              <a16:creationId xmlns:a16="http://schemas.microsoft.com/office/drawing/2014/main" xmlns="" id="{00000000-0008-0000-0600-0000DB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2" name="テキスト ボックス 731">
          <a:extLst>
            <a:ext uri="{FF2B5EF4-FFF2-40B4-BE49-F238E27FC236}">
              <a16:creationId xmlns:a16="http://schemas.microsoft.com/office/drawing/2014/main" xmlns="" id="{00000000-0008-0000-0600-0000DC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3" name="直線コネクタ 732">
          <a:extLst>
            <a:ext uri="{FF2B5EF4-FFF2-40B4-BE49-F238E27FC236}">
              <a16:creationId xmlns:a16="http://schemas.microsoft.com/office/drawing/2014/main" xmlns="" id="{00000000-0008-0000-0600-0000DD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4" name="テキスト ボックス 733">
          <a:extLst>
            <a:ext uri="{FF2B5EF4-FFF2-40B4-BE49-F238E27FC236}">
              <a16:creationId xmlns:a16="http://schemas.microsoft.com/office/drawing/2014/main" xmlns="" id="{00000000-0008-0000-0600-0000DE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a:extLst>
            <a:ext uri="{FF2B5EF4-FFF2-40B4-BE49-F238E27FC236}">
              <a16:creationId xmlns:a16="http://schemas.microsoft.com/office/drawing/2014/main" xmlns="" id="{00000000-0008-0000-0600-0000DF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6" name="テキスト ボックス 735">
          <a:extLst>
            <a:ext uri="{FF2B5EF4-FFF2-40B4-BE49-F238E27FC236}">
              <a16:creationId xmlns:a16="http://schemas.microsoft.com/office/drawing/2014/main" xmlns="" id="{00000000-0008-0000-0600-0000E0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投資及び出資金グラフ枠">
          <a:extLst>
            <a:ext uri="{FF2B5EF4-FFF2-40B4-BE49-F238E27FC236}">
              <a16:creationId xmlns:a16="http://schemas.microsoft.com/office/drawing/2014/main" xmlns="" id="{00000000-0008-0000-0600-0000E1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84013</xdr:rowOff>
    </xdr:from>
    <xdr:to>
      <xdr:col>116</xdr:col>
      <xdr:colOff>62864</xdr:colOff>
      <xdr:row>38</xdr:row>
      <xdr:rowOff>139700</xdr:rowOff>
    </xdr:to>
    <xdr:cxnSp macro="">
      <xdr:nvCxnSpPr>
        <xdr:cNvPr id="738" name="直線コネクタ 737">
          <a:extLst>
            <a:ext uri="{FF2B5EF4-FFF2-40B4-BE49-F238E27FC236}">
              <a16:creationId xmlns:a16="http://schemas.microsoft.com/office/drawing/2014/main" xmlns="" id="{00000000-0008-0000-0600-0000E2020000}"/>
            </a:ext>
          </a:extLst>
        </xdr:cNvPr>
        <xdr:cNvCxnSpPr/>
      </xdr:nvCxnSpPr>
      <xdr:spPr>
        <a:xfrm flipV="1">
          <a:off x="22159595" y="5227513"/>
          <a:ext cx="1269" cy="14272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9" name="投資及び出資金最小値テキスト">
          <a:extLst>
            <a:ext uri="{FF2B5EF4-FFF2-40B4-BE49-F238E27FC236}">
              <a16:creationId xmlns:a16="http://schemas.microsoft.com/office/drawing/2014/main" xmlns="" id="{00000000-0008-0000-0600-0000E3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0" name="直線コネクタ 739">
          <a:extLst>
            <a:ext uri="{FF2B5EF4-FFF2-40B4-BE49-F238E27FC236}">
              <a16:creationId xmlns:a16="http://schemas.microsoft.com/office/drawing/2014/main" xmlns="" id="{00000000-0008-0000-0600-0000E4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30690</xdr:rowOff>
    </xdr:from>
    <xdr:ext cx="534377" cy="259045"/>
    <xdr:sp macro="" textlink="">
      <xdr:nvSpPr>
        <xdr:cNvPr id="741" name="投資及び出資金最大値テキスト">
          <a:extLst>
            <a:ext uri="{FF2B5EF4-FFF2-40B4-BE49-F238E27FC236}">
              <a16:creationId xmlns:a16="http://schemas.microsoft.com/office/drawing/2014/main" xmlns="" id="{00000000-0008-0000-0600-0000E5020000}"/>
            </a:ext>
          </a:extLst>
        </xdr:cNvPr>
        <xdr:cNvSpPr txBox="1"/>
      </xdr:nvSpPr>
      <xdr:spPr>
        <a:xfrm>
          <a:off x="22212300" y="5002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84013</xdr:rowOff>
    </xdr:from>
    <xdr:to>
      <xdr:col>116</xdr:col>
      <xdr:colOff>152400</xdr:colOff>
      <xdr:row>30</xdr:row>
      <xdr:rowOff>84013</xdr:rowOff>
    </xdr:to>
    <xdr:cxnSp macro="">
      <xdr:nvCxnSpPr>
        <xdr:cNvPr id="742" name="直線コネクタ 741">
          <a:extLst>
            <a:ext uri="{FF2B5EF4-FFF2-40B4-BE49-F238E27FC236}">
              <a16:creationId xmlns:a16="http://schemas.microsoft.com/office/drawing/2014/main" xmlns="" id="{00000000-0008-0000-0600-0000E6020000}"/>
            </a:ext>
          </a:extLst>
        </xdr:cNvPr>
        <xdr:cNvCxnSpPr/>
      </xdr:nvCxnSpPr>
      <xdr:spPr>
        <a:xfrm>
          <a:off x="22072600" y="5227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3" name="直線コネクタ 742">
          <a:extLst>
            <a:ext uri="{FF2B5EF4-FFF2-40B4-BE49-F238E27FC236}">
              <a16:creationId xmlns:a16="http://schemas.microsoft.com/office/drawing/2014/main" xmlns="" id="{00000000-0008-0000-0600-0000E7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167418</xdr:rowOff>
    </xdr:from>
    <xdr:ext cx="469744" cy="259045"/>
    <xdr:sp macro="" textlink="">
      <xdr:nvSpPr>
        <xdr:cNvPr id="744" name="投資及び出資金平均値テキスト">
          <a:extLst>
            <a:ext uri="{FF2B5EF4-FFF2-40B4-BE49-F238E27FC236}">
              <a16:creationId xmlns:a16="http://schemas.microsoft.com/office/drawing/2014/main" xmlns="" id="{00000000-0008-0000-0600-0000E8020000}"/>
            </a:ext>
          </a:extLst>
        </xdr:cNvPr>
        <xdr:cNvSpPr txBox="1"/>
      </xdr:nvSpPr>
      <xdr:spPr>
        <a:xfrm>
          <a:off x="22212300" y="63396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144541</xdr:rowOff>
    </xdr:from>
    <xdr:to>
      <xdr:col>116</xdr:col>
      <xdr:colOff>114300</xdr:colOff>
      <xdr:row>38</xdr:row>
      <xdr:rowOff>74692</xdr:rowOff>
    </xdr:to>
    <xdr:sp macro="" textlink="">
      <xdr:nvSpPr>
        <xdr:cNvPr id="745" name="フローチャート: 判断 744">
          <a:extLst>
            <a:ext uri="{FF2B5EF4-FFF2-40B4-BE49-F238E27FC236}">
              <a16:creationId xmlns:a16="http://schemas.microsoft.com/office/drawing/2014/main" xmlns="" id="{00000000-0008-0000-0600-0000E9020000}"/>
            </a:ext>
          </a:extLst>
        </xdr:cNvPr>
        <xdr:cNvSpPr/>
      </xdr:nvSpPr>
      <xdr:spPr>
        <a:xfrm>
          <a:off x="22110700" y="648819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139654</xdr:rowOff>
    </xdr:from>
    <xdr:to>
      <xdr:col>111</xdr:col>
      <xdr:colOff>177800</xdr:colOff>
      <xdr:row>38</xdr:row>
      <xdr:rowOff>139700</xdr:rowOff>
    </xdr:to>
    <xdr:cxnSp macro="">
      <xdr:nvCxnSpPr>
        <xdr:cNvPr id="746" name="直線コネクタ 745">
          <a:extLst>
            <a:ext uri="{FF2B5EF4-FFF2-40B4-BE49-F238E27FC236}">
              <a16:creationId xmlns:a16="http://schemas.microsoft.com/office/drawing/2014/main" xmlns="" id="{00000000-0008-0000-0600-0000EA020000}"/>
            </a:ext>
          </a:extLst>
        </xdr:cNvPr>
        <xdr:cNvCxnSpPr/>
      </xdr:nvCxnSpPr>
      <xdr:spPr>
        <a:xfrm>
          <a:off x="20434300" y="6654754"/>
          <a:ext cx="889000" cy="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156291</xdr:rowOff>
    </xdr:from>
    <xdr:to>
      <xdr:col>112</xdr:col>
      <xdr:colOff>38100</xdr:colOff>
      <xdr:row>38</xdr:row>
      <xdr:rowOff>86441</xdr:rowOff>
    </xdr:to>
    <xdr:sp macro="" textlink="">
      <xdr:nvSpPr>
        <xdr:cNvPr id="747" name="フローチャート: 判断 746">
          <a:extLst>
            <a:ext uri="{FF2B5EF4-FFF2-40B4-BE49-F238E27FC236}">
              <a16:creationId xmlns:a16="http://schemas.microsoft.com/office/drawing/2014/main" xmlns="" id="{00000000-0008-0000-0600-0000EB020000}"/>
            </a:ext>
          </a:extLst>
        </xdr:cNvPr>
        <xdr:cNvSpPr/>
      </xdr:nvSpPr>
      <xdr:spPr>
        <a:xfrm>
          <a:off x="21272500" y="6499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102968</xdr:rowOff>
    </xdr:from>
    <xdr:ext cx="469744" cy="259045"/>
    <xdr:sp macro="" textlink="">
      <xdr:nvSpPr>
        <xdr:cNvPr id="748" name="テキスト ボックス 747">
          <a:extLst>
            <a:ext uri="{FF2B5EF4-FFF2-40B4-BE49-F238E27FC236}">
              <a16:creationId xmlns:a16="http://schemas.microsoft.com/office/drawing/2014/main" xmlns="" id="{00000000-0008-0000-0600-0000EC020000}"/>
            </a:ext>
          </a:extLst>
        </xdr:cNvPr>
        <xdr:cNvSpPr txBox="1"/>
      </xdr:nvSpPr>
      <xdr:spPr>
        <a:xfrm>
          <a:off x="21088428" y="6275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139654</xdr:rowOff>
    </xdr:from>
    <xdr:to>
      <xdr:col>107</xdr:col>
      <xdr:colOff>50800</xdr:colOff>
      <xdr:row>38</xdr:row>
      <xdr:rowOff>139654</xdr:rowOff>
    </xdr:to>
    <xdr:cxnSp macro="">
      <xdr:nvCxnSpPr>
        <xdr:cNvPr id="749" name="直線コネクタ 748">
          <a:extLst>
            <a:ext uri="{FF2B5EF4-FFF2-40B4-BE49-F238E27FC236}">
              <a16:creationId xmlns:a16="http://schemas.microsoft.com/office/drawing/2014/main" xmlns="" id="{00000000-0008-0000-0600-0000ED020000}"/>
            </a:ext>
          </a:extLst>
        </xdr:cNvPr>
        <xdr:cNvCxnSpPr/>
      </xdr:nvCxnSpPr>
      <xdr:spPr>
        <a:xfrm>
          <a:off x="19545300" y="665475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163926</xdr:rowOff>
    </xdr:from>
    <xdr:to>
      <xdr:col>107</xdr:col>
      <xdr:colOff>101600</xdr:colOff>
      <xdr:row>38</xdr:row>
      <xdr:rowOff>94076</xdr:rowOff>
    </xdr:to>
    <xdr:sp macro="" textlink="">
      <xdr:nvSpPr>
        <xdr:cNvPr id="750" name="フローチャート: 判断 749">
          <a:extLst>
            <a:ext uri="{FF2B5EF4-FFF2-40B4-BE49-F238E27FC236}">
              <a16:creationId xmlns:a16="http://schemas.microsoft.com/office/drawing/2014/main" xmlns="" id="{00000000-0008-0000-0600-0000EE020000}"/>
            </a:ext>
          </a:extLst>
        </xdr:cNvPr>
        <xdr:cNvSpPr/>
      </xdr:nvSpPr>
      <xdr:spPr>
        <a:xfrm>
          <a:off x="20383500" y="6507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110603</xdr:rowOff>
    </xdr:from>
    <xdr:ext cx="469744" cy="259045"/>
    <xdr:sp macro="" textlink="">
      <xdr:nvSpPr>
        <xdr:cNvPr id="751" name="テキスト ボックス 750">
          <a:extLst>
            <a:ext uri="{FF2B5EF4-FFF2-40B4-BE49-F238E27FC236}">
              <a16:creationId xmlns:a16="http://schemas.microsoft.com/office/drawing/2014/main" xmlns="" id="{00000000-0008-0000-0600-0000EF020000}"/>
            </a:ext>
          </a:extLst>
        </xdr:cNvPr>
        <xdr:cNvSpPr txBox="1"/>
      </xdr:nvSpPr>
      <xdr:spPr>
        <a:xfrm>
          <a:off x="20199428" y="6282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139654</xdr:rowOff>
    </xdr:from>
    <xdr:to>
      <xdr:col>102</xdr:col>
      <xdr:colOff>114300</xdr:colOff>
      <xdr:row>38</xdr:row>
      <xdr:rowOff>139654</xdr:rowOff>
    </xdr:to>
    <xdr:cxnSp macro="">
      <xdr:nvCxnSpPr>
        <xdr:cNvPr id="752" name="直線コネクタ 751">
          <a:extLst>
            <a:ext uri="{FF2B5EF4-FFF2-40B4-BE49-F238E27FC236}">
              <a16:creationId xmlns:a16="http://schemas.microsoft.com/office/drawing/2014/main" xmlns="" id="{00000000-0008-0000-0600-0000F0020000}"/>
            </a:ext>
          </a:extLst>
        </xdr:cNvPr>
        <xdr:cNvCxnSpPr/>
      </xdr:nvCxnSpPr>
      <xdr:spPr>
        <a:xfrm>
          <a:off x="18656300" y="665475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2215</xdr:rowOff>
    </xdr:from>
    <xdr:to>
      <xdr:col>102</xdr:col>
      <xdr:colOff>165100</xdr:colOff>
      <xdr:row>38</xdr:row>
      <xdr:rowOff>103815</xdr:rowOff>
    </xdr:to>
    <xdr:sp macro="" textlink="">
      <xdr:nvSpPr>
        <xdr:cNvPr id="753" name="フローチャート: 判断 752">
          <a:extLst>
            <a:ext uri="{FF2B5EF4-FFF2-40B4-BE49-F238E27FC236}">
              <a16:creationId xmlns:a16="http://schemas.microsoft.com/office/drawing/2014/main" xmlns="" id="{00000000-0008-0000-0600-0000F1020000}"/>
            </a:ext>
          </a:extLst>
        </xdr:cNvPr>
        <xdr:cNvSpPr/>
      </xdr:nvSpPr>
      <xdr:spPr>
        <a:xfrm>
          <a:off x="19494500" y="651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120342</xdr:rowOff>
    </xdr:from>
    <xdr:ext cx="469744" cy="259045"/>
    <xdr:sp macro="" textlink="">
      <xdr:nvSpPr>
        <xdr:cNvPr id="754" name="テキスト ボックス 753">
          <a:extLst>
            <a:ext uri="{FF2B5EF4-FFF2-40B4-BE49-F238E27FC236}">
              <a16:creationId xmlns:a16="http://schemas.microsoft.com/office/drawing/2014/main" xmlns="" id="{00000000-0008-0000-0600-0000F2020000}"/>
            </a:ext>
          </a:extLst>
        </xdr:cNvPr>
        <xdr:cNvSpPr txBox="1"/>
      </xdr:nvSpPr>
      <xdr:spPr>
        <a:xfrm>
          <a:off x="19310428" y="6292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14102</xdr:rowOff>
    </xdr:from>
    <xdr:to>
      <xdr:col>98</xdr:col>
      <xdr:colOff>38100</xdr:colOff>
      <xdr:row>38</xdr:row>
      <xdr:rowOff>115702</xdr:rowOff>
    </xdr:to>
    <xdr:sp macro="" textlink="">
      <xdr:nvSpPr>
        <xdr:cNvPr id="755" name="フローチャート: 判断 754">
          <a:extLst>
            <a:ext uri="{FF2B5EF4-FFF2-40B4-BE49-F238E27FC236}">
              <a16:creationId xmlns:a16="http://schemas.microsoft.com/office/drawing/2014/main" xmlns="" id="{00000000-0008-0000-0600-0000F3020000}"/>
            </a:ext>
          </a:extLst>
        </xdr:cNvPr>
        <xdr:cNvSpPr/>
      </xdr:nvSpPr>
      <xdr:spPr>
        <a:xfrm>
          <a:off x="18605500" y="6529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132229</xdr:rowOff>
    </xdr:from>
    <xdr:ext cx="469744" cy="259045"/>
    <xdr:sp macro="" textlink="">
      <xdr:nvSpPr>
        <xdr:cNvPr id="756" name="テキスト ボックス 755">
          <a:extLst>
            <a:ext uri="{FF2B5EF4-FFF2-40B4-BE49-F238E27FC236}">
              <a16:creationId xmlns:a16="http://schemas.microsoft.com/office/drawing/2014/main" xmlns="" id="{00000000-0008-0000-0600-0000F4020000}"/>
            </a:ext>
          </a:extLst>
        </xdr:cNvPr>
        <xdr:cNvSpPr txBox="1"/>
      </xdr:nvSpPr>
      <xdr:spPr>
        <a:xfrm>
          <a:off x="18421428" y="6304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xmlns="" id="{00000000-0008-0000-0600-0000F5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xmlns="" id="{00000000-0008-0000-0600-0000F6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xmlns="" id="{00000000-0008-0000-0600-0000F7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xmlns="" id="{00000000-0008-0000-0600-0000F8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xmlns="" id="{00000000-0008-0000-0600-0000F9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2" name="楕円 761">
          <a:extLst>
            <a:ext uri="{FF2B5EF4-FFF2-40B4-BE49-F238E27FC236}">
              <a16:creationId xmlns:a16="http://schemas.microsoft.com/office/drawing/2014/main" xmlns="" id="{00000000-0008-0000-0600-0000FA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63" name="投資及び出資金該当値テキスト">
          <a:extLst>
            <a:ext uri="{FF2B5EF4-FFF2-40B4-BE49-F238E27FC236}">
              <a16:creationId xmlns:a16="http://schemas.microsoft.com/office/drawing/2014/main" xmlns="" id="{00000000-0008-0000-0600-0000FB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4" name="楕円 763">
          <a:extLst>
            <a:ext uri="{FF2B5EF4-FFF2-40B4-BE49-F238E27FC236}">
              <a16:creationId xmlns:a16="http://schemas.microsoft.com/office/drawing/2014/main" xmlns="" id="{00000000-0008-0000-0600-0000FC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5" name="テキスト ボックス 764">
          <a:extLst>
            <a:ext uri="{FF2B5EF4-FFF2-40B4-BE49-F238E27FC236}">
              <a16:creationId xmlns:a16="http://schemas.microsoft.com/office/drawing/2014/main" xmlns="" id="{00000000-0008-0000-0600-0000FD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88854</xdr:rowOff>
    </xdr:from>
    <xdr:to>
      <xdr:col>107</xdr:col>
      <xdr:colOff>101600</xdr:colOff>
      <xdr:row>39</xdr:row>
      <xdr:rowOff>19004</xdr:rowOff>
    </xdr:to>
    <xdr:sp macro="" textlink="">
      <xdr:nvSpPr>
        <xdr:cNvPr id="766" name="楕円 765">
          <a:extLst>
            <a:ext uri="{FF2B5EF4-FFF2-40B4-BE49-F238E27FC236}">
              <a16:creationId xmlns:a16="http://schemas.microsoft.com/office/drawing/2014/main" xmlns="" id="{00000000-0008-0000-0600-0000FE020000}"/>
            </a:ext>
          </a:extLst>
        </xdr:cNvPr>
        <xdr:cNvSpPr/>
      </xdr:nvSpPr>
      <xdr:spPr>
        <a:xfrm>
          <a:off x="20383500" y="6603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10131</xdr:rowOff>
    </xdr:from>
    <xdr:ext cx="249299" cy="259045"/>
    <xdr:sp macro="" textlink="">
      <xdr:nvSpPr>
        <xdr:cNvPr id="767" name="テキスト ボックス 766">
          <a:extLst>
            <a:ext uri="{FF2B5EF4-FFF2-40B4-BE49-F238E27FC236}">
              <a16:creationId xmlns:a16="http://schemas.microsoft.com/office/drawing/2014/main" xmlns="" id="{00000000-0008-0000-0600-0000FF020000}"/>
            </a:ext>
          </a:extLst>
        </xdr:cNvPr>
        <xdr:cNvSpPr txBox="1"/>
      </xdr:nvSpPr>
      <xdr:spPr>
        <a:xfrm>
          <a:off x="20309650" y="669668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88854</xdr:rowOff>
    </xdr:from>
    <xdr:to>
      <xdr:col>102</xdr:col>
      <xdr:colOff>165100</xdr:colOff>
      <xdr:row>39</xdr:row>
      <xdr:rowOff>19004</xdr:rowOff>
    </xdr:to>
    <xdr:sp macro="" textlink="">
      <xdr:nvSpPr>
        <xdr:cNvPr id="768" name="楕円 767">
          <a:extLst>
            <a:ext uri="{FF2B5EF4-FFF2-40B4-BE49-F238E27FC236}">
              <a16:creationId xmlns:a16="http://schemas.microsoft.com/office/drawing/2014/main" xmlns="" id="{00000000-0008-0000-0600-000000030000}"/>
            </a:ext>
          </a:extLst>
        </xdr:cNvPr>
        <xdr:cNvSpPr/>
      </xdr:nvSpPr>
      <xdr:spPr>
        <a:xfrm>
          <a:off x="19494500" y="6603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10131</xdr:rowOff>
    </xdr:from>
    <xdr:ext cx="249299" cy="259045"/>
    <xdr:sp macro="" textlink="">
      <xdr:nvSpPr>
        <xdr:cNvPr id="769" name="テキスト ボックス 768">
          <a:extLst>
            <a:ext uri="{FF2B5EF4-FFF2-40B4-BE49-F238E27FC236}">
              <a16:creationId xmlns:a16="http://schemas.microsoft.com/office/drawing/2014/main" xmlns="" id="{00000000-0008-0000-0600-000001030000}"/>
            </a:ext>
          </a:extLst>
        </xdr:cNvPr>
        <xdr:cNvSpPr txBox="1"/>
      </xdr:nvSpPr>
      <xdr:spPr>
        <a:xfrm>
          <a:off x="19420650" y="669668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88854</xdr:rowOff>
    </xdr:from>
    <xdr:to>
      <xdr:col>98</xdr:col>
      <xdr:colOff>38100</xdr:colOff>
      <xdr:row>39</xdr:row>
      <xdr:rowOff>19004</xdr:rowOff>
    </xdr:to>
    <xdr:sp macro="" textlink="">
      <xdr:nvSpPr>
        <xdr:cNvPr id="770" name="楕円 769">
          <a:extLst>
            <a:ext uri="{FF2B5EF4-FFF2-40B4-BE49-F238E27FC236}">
              <a16:creationId xmlns:a16="http://schemas.microsoft.com/office/drawing/2014/main" xmlns="" id="{00000000-0008-0000-0600-000002030000}"/>
            </a:ext>
          </a:extLst>
        </xdr:cNvPr>
        <xdr:cNvSpPr/>
      </xdr:nvSpPr>
      <xdr:spPr>
        <a:xfrm>
          <a:off x="18605500" y="6603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10131</xdr:rowOff>
    </xdr:from>
    <xdr:ext cx="249299" cy="259045"/>
    <xdr:sp macro="" textlink="">
      <xdr:nvSpPr>
        <xdr:cNvPr id="771" name="テキスト ボックス 770">
          <a:extLst>
            <a:ext uri="{FF2B5EF4-FFF2-40B4-BE49-F238E27FC236}">
              <a16:creationId xmlns:a16="http://schemas.microsoft.com/office/drawing/2014/main" xmlns="" id="{00000000-0008-0000-0600-000003030000}"/>
            </a:ext>
          </a:extLst>
        </xdr:cNvPr>
        <xdr:cNvSpPr txBox="1"/>
      </xdr:nvSpPr>
      <xdr:spPr>
        <a:xfrm>
          <a:off x="18531650" y="669668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a:extLst>
            <a:ext uri="{FF2B5EF4-FFF2-40B4-BE49-F238E27FC236}">
              <a16:creationId xmlns:a16="http://schemas.microsoft.com/office/drawing/2014/main" xmlns="" id="{00000000-0008-0000-0600-000004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a:extLst>
            <a:ext uri="{FF2B5EF4-FFF2-40B4-BE49-F238E27FC236}">
              <a16:creationId xmlns:a16="http://schemas.microsoft.com/office/drawing/2014/main" xmlns="" id="{00000000-0008-0000-0600-000005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a:extLst>
            <a:ext uri="{FF2B5EF4-FFF2-40B4-BE49-F238E27FC236}">
              <a16:creationId xmlns:a16="http://schemas.microsoft.com/office/drawing/2014/main" xmlns="" id="{00000000-0008-0000-0600-000006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a:extLst>
            <a:ext uri="{FF2B5EF4-FFF2-40B4-BE49-F238E27FC236}">
              <a16:creationId xmlns:a16="http://schemas.microsoft.com/office/drawing/2014/main" xmlns="" id="{00000000-0008-0000-0600-000007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a:extLst>
            <a:ext uri="{FF2B5EF4-FFF2-40B4-BE49-F238E27FC236}">
              <a16:creationId xmlns:a16="http://schemas.microsoft.com/office/drawing/2014/main" xmlns="" id="{00000000-0008-0000-0600-000008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a:extLst>
            <a:ext uri="{FF2B5EF4-FFF2-40B4-BE49-F238E27FC236}">
              <a16:creationId xmlns:a16="http://schemas.microsoft.com/office/drawing/2014/main" xmlns="" id="{00000000-0008-0000-0600-000009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a:extLst>
            <a:ext uri="{FF2B5EF4-FFF2-40B4-BE49-F238E27FC236}">
              <a16:creationId xmlns:a16="http://schemas.microsoft.com/office/drawing/2014/main" xmlns="" id="{00000000-0008-0000-0600-00000A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a:extLst>
            <a:ext uri="{FF2B5EF4-FFF2-40B4-BE49-F238E27FC236}">
              <a16:creationId xmlns:a16="http://schemas.microsoft.com/office/drawing/2014/main" xmlns="" id="{00000000-0008-0000-0600-00000B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a:extLst>
            <a:ext uri="{FF2B5EF4-FFF2-40B4-BE49-F238E27FC236}">
              <a16:creationId xmlns:a16="http://schemas.microsoft.com/office/drawing/2014/main" xmlns="" id="{00000000-0008-0000-0600-00000C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a:extLst>
            <a:ext uri="{FF2B5EF4-FFF2-40B4-BE49-F238E27FC236}">
              <a16:creationId xmlns:a16="http://schemas.microsoft.com/office/drawing/2014/main" xmlns="" id="{00000000-0008-0000-0600-00000D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2" name="直線コネクタ 781">
          <a:extLst>
            <a:ext uri="{FF2B5EF4-FFF2-40B4-BE49-F238E27FC236}">
              <a16:creationId xmlns:a16="http://schemas.microsoft.com/office/drawing/2014/main" xmlns="" id="{00000000-0008-0000-0600-00000E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3" name="テキスト ボックス 782">
          <a:extLst>
            <a:ext uri="{FF2B5EF4-FFF2-40B4-BE49-F238E27FC236}">
              <a16:creationId xmlns:a16="http://schemas.microsoft.com/office/drawing/2014/main" xmlns="" id="{00000000-0008-0000-0600-00000F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4" name="直線コネクタ 783">
          <a:extLst>
            <a:ext uri="{FF2B5EF4-FFF2-40B4-BE49-F238E27FC236}">
              <a16:creationId xmlns:a16="http://schemas.microsoft.com/office/drawing/2014/main" xmlns="" id="{00000000-0008-0000-0600-000010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5" name="テキスト ボックス 784">
          <a:extLst>
            <a:ext uri="{FF2B5EF4-FFF2-40B4-BE49-F238E27FC236}">
              <a16:creationId xmlns:a16="http://schemas.microsoft.com/office/drawing/2014/main" xmlns="" id="{00000000-0008-0000-0600-000011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6" name="直線コネクタ 785">
          <a:extLst>
            <a:ext uri="{FF2B5EF4-FFF2-40B4-BE49-F238E27FC236}">
              <a16:creationId xmlns:a16="http://schemas.microsoft.com/office/drawing/2014/main" xmlns="" id="{00000000-0008-0000-0600-000012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7" name="テキスト ボックス 786">
          <a:extLst>
            <a:ext uri="{FF2B5EF4-FFF2-40B4-BE49-F238E27FC236}">
              <a16:creationId xmlns:a16="http://schemas.microsoft.com/office/drawing/2014/main" xmlns="" id="{00000000-0008-0000-0600-000013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8" name="直線コネクタ 787">
          <a:extLst>
            <a:ext uri="{FF2B5EF4-FFF2-40B4-BE49-F238E27FC236}">
              <a16:creationId xmlns:a16="http://schemas.microsoft.com/office/drawing/2014/main" xmlns="" id="{00000000-0008-0000-0600-000014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9" name="テキスト ボックス 788">
          <a:extLst>
            <a:ext uri="{FF2B5EF4-FFF2-40B4-BE49-F238E27FC236}">
              <a16:creationId xmlns:a16="http://schemas.microsoft.com/office/drawing/2014/main" xmlns="" id="{00000000-0008-0000-0600-000015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0" name="直線コネクタ 789">
          <a:extLst>
            <a:ext uri="{FF2B5EF4-FFF2-40B4-BE49-F238E27FC236}">
              <a16:creationId xmlns:a16="http://schemas.microsoft.com/office/drawing/2014/main" xmlns="" id="{00000000-0008-0000-0600-000016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1" name="テキスト ボックス 790">
          <a:extLst>
            <a:ext uri="{FF2B5EF4-FFF2-40B4-BE49-F238E27FC236}">
              <a16:creationId xmlns:a16="http://schemas.microsoft.com/office/drawing/2014/main" xmlns="" id="{00000000-0008-0000-0600-000017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a:extLst>
            <a:ext uri="{FF2B5EF4-FFF2-40B4-BE49-F238E27FC236}">
              <a16:creationId xmlns:a16="http://schemas.microsoft.com/office/drawing/2014/main" xmlns="" id="{00000000-0008-0000-0600-000018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3" name="テキスト ボックス 792">
          <a:extLst>
            <a:ext uri="{FF2B5EF4-FFF2-40B4-BE49-F238E27FC236}">
              <a16:creationId xmlns:a16="http://schemas.microsoft.com/office/drawing/2014/main" xmlns="" id="{00000000-0008-0000-0600-000019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貸付金グラフ枠">
          <a:extLst>
            <a:ext uri="{FF2B5EF4-FFF2-40B4-BE49-F238E27FC236}">
              <a16:creationId xmlns:a16="http://schemas.microsoft.com/office/drawing/2014/main" xmlns="" id="{00000000-0008-0000-0600-00001A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2654</xdr:rowOff>
    </xdr:from>
    <xdr:to>
      <xdr:col>116</xdr:col>
      <xdr:colOff>62864</xdr:colOff>
      <xdr:row>59</xdr:row>
      <xdr:rowOff>44450</xdr:rowOff>
    </xdr:to>
    <xdr:cxnSp macro="">
      <xdr:nvCxnSpPr>
        <xdr:cNvPr id="795" name="直線コネクタ 794">
          <a:extLst>
            <a:ext uri="{FF2B5EF4-FFF2-40B4-BE49-F238E27FC236}">
              <a16:creationId xmlns:a16="http://schemas.microsoft.com/office/drawing/2014/main" xmlns="" id="{00000000-0008-0000-0600-00001B030000}"/>
            </a:ext>
          </a:extLst>
        </xdr:cNvPr>
        <xdr:cNvCxnSpPr/>
      </xdr:nvCxnSpPr>
      <xdr:spPr>
        <a:xfrm flipV="1">
          <a:off x="22159595" y="8746604"/>
          <a:ext cx="1269" cy="14133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6" name="貸付金最小値テキスト">
          <a:extLst>
            <a:ext uri="{FF2B5EF4-FFF2-40B4-BE49-F238E27FC236}">
              <a16:creationId xmlns:a16="http://schemas.microsoft.com/office/drawing/2014/main" xmlns="" id="{00000000-0008-0000-0600-00001C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7" name="直線コネクタ 796">
          <a:extLst>
            <a:ext uri="{FF2B5EF4-FFF2-40B4-BE49-F238E27FC236}">
              <a16:creationId xmlns:a16="http://schemas.microsoft.com/office/drawing/2014/main" xmlns="" id="{00000000-0008-0000-0600-00001D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120781</xdr:rowOff>
    </xdr:from>
    <xdr:ext cx="534377" cy="259045"/>
    <xdr:sp macro="" textlink="">
      <xdr:nvSpPr>
        <xdr:cNvPr id="798" name="貸付金最大値テキスト">
          <a:extLst>
            <a:ext uri="{FF2B5EF4-FFF2-40B4-BE49-F238E27FC236}">
              <a16:creationId xmlns:a16="http://schemas.microsoft.com/office/drawing/2014/main" xmlns="" id="{00000000-0008-0000-0600-00001E030000}"/>
            </a:ext>
          </a:extLst>
        </xdr:cNvPr>
        <xdr:cNvSpPr txBox="1"/>
      </xdr:nvSpPr>
      <xdr:spPr>
        <a:xfrm>
          <a:off x="22212300" y="8521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2654</xdr:rowOff>
    </xdr:from>
    <xdr:to>
      <xdr:col>116</xdr:col>
      <xdr:colOff>152400</xdr:colOff>
      <xdr:row>51</xdr:row>
      <xdr:rowOff>2654</xdr:rowOff>
    </xdr:to>
    <xdr:cxnSp macro="">
      <xdr:nvCxnSpPr>
        <xdr:cNvPr id="799" name="直線コネクタ 798">
          <a:extLst>
            <a:ext uri="{FF2B5EF4-FFF2-40B4-BE49-F238E27FC236}">
              <a16:creationId xmlns:a16="http://schemas.microsoft.com/office/drawing/2014/main" xmlns="" id="{00000000-0008-0000-0600-00001F030000}"/>
            </a:ext>
          </a:extLst>
        </xdr:cNvPr>
        <xdr:cNvCxnSpPr/>
      </xdr:nvCxnSpPr>
      <xdr:spPr>
        <a:xfrm>
          <a:off x="22072600" y="8746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72110</xdr:rowOff>
    </xdr:from>
    <xdr:to>
      <xdr:col>116</xdr:col>
      <xdr:colOff>63500</xdr:colOff>
      <xdr:row>58</xdr:row>
      <xdr:rowOff>79007</xdr:rowOff>
    </xdr:to>
    <xdr:cxnSp macro="">
      <xdr:nvCxnSpPr>
        <xdr:cNvPr id="800" name="直線コネクタ 799">
          <a:extLst>
            <a:ext uri="{FF2B5EF4-FFF2-40B4-BE49-F238E27FC236}">
              <a16:creationId xmlns:a16="http://schemas.microsoft.com/office/drawing/2014/main" xmlns="" id="{00000000-0008-0000-0600-000020030000}"/>
            </a:ext>
          </a:extLst>
        </xdr:cNvPr>
        <xdr:cNvCxnSpPr/>
      </xdr:nvCxnSpPr>
      <xdr:spPr>
        <a:xfrm>
          <a:off x="21323300" y="10016210"/>
          <a:ext cx="838200" cy="6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153496</xdr:rowOff>
    </xdr:from>
    <xdr:ext cx="469744" cy="259045"/>
    <xdr:sp macro="" textlink="">
      <xdr:nvSpPr>
        <xdr:cNvPr id="801" name="貸付金平均値テキスト">
          <a:extLst>
            <a:ext uri="{FF2B5EF4-FFF2-40B4-BE49-F238E27FC236}">
              <a16:creationId xmlns:a16="http://schemas.microsoft.com/office/drawing/2014/main" xmlns="" id="{00000000-0008-0000-0600-000021030000}"/>
            </a:ext>
          </a:extLst>
        </xdr:cNvPr>
        <xdr:cNvSpPr txBox="1"/>
      </xdr:nvSpPr>
      <xdr:spPr>
        <a:xfrm>
          <a:off x="22212300" y="97546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130619</xdr:rowOff>
    </xdr:from>
    <xdr:to>
      <xdr:col>116</xdr:col>
      <xdr:colOff>114300</xdr:colOff>
      <xdr:row>58</xdr:row>
      <xdr:rowOff>60769</xdr:rowOff>
    </xdr:to>
    <xdr:sp macro="" textlink="">
      <xdr:nvSpPr>
        <xdr:cNvPr id="802" name="フローチャート: 判断 801">
          <a:extLst>
            <a:ext uri="{FF2B5EF4-FFF2-40B4-BE49-F238E27FC236}">
              <a16:creationId xmlns:a16="http://schemas.microsoft.com/office/drawing/2014/main" xmlns="" id="{00000000-0008-0000-0600-000022030000}"/>
            </a:ext>
          </a:extLst>
        </xdr:cNvPr>
        <xdr:cNvSpPr/>
      </xdr:nvSpPr>
      <xdr:spPr>
        <a:xfrm>
          <a:off x="22110700" y="990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56680</xdr:rowOff>
    </xdr:from>
    <xdr:to>
      <xdr:col>111</xdr:col>
      <xdr:colOff>177800</xdr:colOff>
      <xdr:row>58</xdr:row>
      <xdr:rowOff>72110</xdr:rowOff>
    </xdr:to>
    <xdr:cxnSp macro="">
      <xdr:nvCxnSpPr>
        <xdr:cNvPr id="803" name="直線コネクタ 802">
          <a:extLst>
            <a:ext uri="{FF2B5EF4-FFF2-40B4-BE49-F238E27FC236}">
              <a16:creationId xmlns:a16="http://schemas.microsoft.com/office/drawing/2014/main" xmlns="" id="{00000000-0008-0000-0600-000023030000}"/>
            </a:ext>
          </a:extLst>
        </xdr:cNvPr>
        <xdr:cNvCxnSpPr/>
      </xdr:nvCxnSpPr>
      <xdr:spPr>
        <a:xfrm>
          <a:off x="20434300" y="10000780"/>
          <a:ext cx="889000" cy="15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123342</xdr:rowOff>
    </xdr:from>
    <xdr:to>
      <xdr:col>112</xdr:col>
      <xdr:colOff>38100</xdr:colOff>
      <xdr:row>58</xdr:row>
      <xdr:rowOff>53492</xdr:rowOff>
    </xdr:to>
    <xdr:sp macro="" textlink="">
      <xdr:nvSpPr>
        <xdr:cNvPr id="804" name="フローチャート: 判断 803">
          <a:extLst>
            <a:ext uri="{FF2B5EF4-FFF2-40B4-BE49-F238E27FC236}">
              <a16:creationId xmlns:a16="http://schemas.microsoft.com/office/drawing/2014/main" xmlns="" id="{00000000-0008-0000-0600-000024030000}"/>
            </a:ext>
          </a:extLst>
        </xdr:cNvPr>
        <xdr:cNvSpPr/>
      </xdr:nvSpPr>
      <xdr:spPr>
        <a:xfrm>
          <a:off x="21272500" y="9895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70019</xdr:rowOff>
    </xdr:from>
    <xdr:ext cx="469744" cy="259045"/>
    <xdr:sp macro="" textlink="">
      <xdr:nvSpPr>
        <xdr:cNvPr id="805" name="テキスト ボックス 804">
          <a:extLst>
            <a:ext uri="{FF2B5EF4-FFF2-40B4-BE49-F238E27FC236}">
              <a16:creationId xmlns:a16="http://schemas.microsoft.com/office/drawing/2014/main" xmlns="" id="{00000000-0008-0000-0600-000025030000}"/>
            </a:ext>
          </a:extLst>
        </xdr:cNvPr>
        <xdr:cNvSpPr txBox="1"/>
      </xdr:nvSpPr>
      <xdr:spPr>
        <a:xfrm>
          <a:off x="21088428" y="9671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49861</xdr:rowOff>
    </xdr:from>
    <xdr:to>
      <xdr:col>107</xdr:col>
      <xdr:colOff>50800</xdr:colOff>
      <xdr:row>58</xdr:row>
      <xdr:rowOff>56680</xdr:rowOff>
    </xdr:to>
    <xdr:cxnSp macro="">
      <xdr:nvCxnSpPr>
        <xdr:cNvPr id="806" name="直線コネクタ 805">
          <a:extLst>
            <a:ext uri="{FF2B5EF4-FFF2-40B4-BE49-F238E27FC236}">
              <a16:creationId xmlns:a16="http://schemas.microsoft.com/office/drawing/2014/main" xmlns="" id="{00000000-0008-0000-0600-000026030000}"/>
            </a:ext>
          </a:extLst>
        </xdr:cNvPr>
        <xdr:cNvCxnSpPr/>
      </xdr:nvCxnSpPr>
      <xdr:spPr>
        <a:xfrm>
          <a:off x="19545300" y="9993961"/>
          <a:ext cx="889000" cy="6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96101</xdr:rowOff>
    </xdr:from>
    <xdr:to>
      <xdr:col>107</xdr:col>
      <xdr:colOff>101600</xdr:colOff>
      <xdr:row>58</xdr:row>
      <xdr:rowOff>26251</xdr:rowOff>
    </xdr:to>
    <xdr:sp macro="" textlink="">
      <xdr:nvSpPr>
        <xdr:cNvPr id="807" name="フローチャート: 判断 806">
          <a:extLst>
            <a:ext uri="{FF2B5EF4-FFF2-40B4-BE49-F238E27FC236}">
              <a16:creationId xmlns:a16="http://schemas.microsoft.com/office/drawing/2014/main" xmlns="" id="{00000000-0008-0000-0600-000027030000}"/>
            </a:ext>
          </a:extLst>
        </xdr:cNvPr>
        <xdr:cNvSpPr/>
      </xdr:nvSpPr>
      <xdr:spPr>
        <a:xfrm>
          <a:off x="20383500" y="9868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42778</xdr:rowOff>
    </xdr:from>
    <xdr:ext cx="469744" cy="259045"/>
    <xdr:sp macro="" textlink="">
      <xdr:nvSpPr>
        <xdr:cNvPr id="808" name="テキスト ボックス 807">
          <a:extLst>
            <a:ext uri="{FF2B5EF4-FFF2-40B4-BE49-F238E27FC236}">
              <a16:creationId xmlns:a16="http://schemas.microsoft.com/office/drawing/2014/main" xmlns="" id="{00000000-0008-0000-0600-000028030000}"/>
            </a:ext>
          </a:extLst>
        </xdr:cNvPr>
        <xdr:cNvSpPr txBox="1"/>
      </xdr:nvSpPr>
      <xdr:spPr>
        <a:xfrm>
          <a:off x="20199428" y="9643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40145</xdr:rowOff>
    </xdr:from>
    <xdr:to>
      <xdr:col>102</xdr:col>
      <xdr:colOff>114300</xdr:colOff>
      <xdr:row>58</xdr:row>
      <xdr:rowOff>49861</xdr:rowOff>
    </xdr:to>
    <xdr:cxnSp macro="">
      <xdr:nvCxnSpPr>
        <xdr:cNvPr id="809" name="直線コネクタ 808">
          <a:extLst>
            <a:ext uri="{FF2B5EF4-FFF2-40B4-BE49-F238E27FC236}">
              <a16:creationId xmlns:a16="http://schemas.microsoft.com/office/drawing/2014/main" xmlns="" id="{00000000-0008-0000-0600-000029030000}"/>
            </a:ext>
          </a:extLst>
        </xdr:cNvPr>
        <xdr:cNvCxnSpPr/>
      </xdr:nvCxnSpPr>
      <xdr:spPr>
        <a:xfrm>
          <a:off x="18656300" y="9984245"/>
          <a:ext cx="889000" cy="9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85814</xdr:rowOff>
    </xdr:from>
    <xdr:to>
      <xdr:col>102</xdr:col>
      <xdr:colOff>165100</xdr:colOff>
      <xdr:row>58</xdr:row>
      <xdr:rowOff>15964</xdr:rowOff>
    </xdr:to>
    <xdr:sp macro="" textlink="">
      <xdr:nvSpPr>
        <xdr:cNvPr id="810" name="フローチャート: 判断 809">
          <a:extLst>
            <a:ext uri="{FF2B5EF4-FFF2-40B4-BE49-F238E27FC236}">
              <a16:creationId xmlns:a16="http://schemas.microsoft.com/office/drawing/2014/main" xmlns="" id="{00000000-0008-0000-0600-00002A030000}"/>
            </a:ext>
          </a:extLst>
        </xdr:cNvPr>
        <xdr:cNvSpPr/>
      </xdr:nvSpPr>
      <xdr:spPr>
        <a:xfrm>
          <a:off x="19494500" y="9858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32491</xdr:rowOff>
    </xdr:from>
    <xdr:ext cx="469744" cy="259045"/>
    <xdr:sp macro="" textlink="">
      <xdr:nvSpPr>
        <xdr:cNvPr id="811" name="テキスト ボックス 810">
          <a:extLst>
            <a:ext uri="{FF2B5EF4-FFF2-40B4-BE49-F238E27FC236}">
              <a16:creationId xmlns:a16="http://schemas.microsoft.com/office/drawing/2014/main" xmlns="" id="{00000000-0008-0000-0600-00002B030000}"/>
            </a:ext>
          </a:extLst>
        </xdr:cNvPr>
        <xdr:cNvSpPr txBox="1"/>
      </xdr:nvSpPr>
      <xdr:spPr>
        <a:xfrm>
          <a:off x="19310428" y="9633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128486</xdr:rowOff>
    </xdr:from>
    <xdr:to>
      <xdr:col>98</xdr:col>
      <xdr:colOff>38100</xdr:colOff>
      <xdr:row>58</xdr:row>
      <xdr:rowOff>58636</xdr:rowOff>
    </xdr:to>
    <xdr:sp macro="" textlink="">
      <xdr:nvSpPr>
        <xdr:cNvPr id="812" name="フローチャート: 判断 811">
          <a:extLst>
            <a:ext uri="{FF2B5EF4-FFF2-40B4-BE49-F238E27FC236}">
              <a16:creationId xmlns:a16="http://schemas.microsoft.com/office/drawing/2014/main" xmlns="" id="{00000000-0008-0000-0600-00002C030000}"/>
            </a:ext>
          </a:extLst>
        </xdr:cNvPr>
        <xdr:cNvSpPr/>
      </xdr:nvSpPr>
      <xdr:spPr>
        <a:xfrm>
          <a:off x="18605500" y="9901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75163</xdr:rowOff>
    </xdr:from>
    <xdr:ext cx="469744" cy="259045"/>
    <xdr:sp macro="" textlink="">
      <xdr:nvSpPr>
        <xdr:cNvPr id="813" name="テキスト ボックス 812">
          <a:extLst>
            <a:ext uri="{FF2B5EF4-FFF2-40B4-BE49-F238E27FC236}">
              <a16:creationId xmlns:a16="http://schemas.microsoft.com/office/drawing/2014/main" xmlns="" id="{00000000-0008-0000-0600-00002D030000}"/>
            </a:ext>
          </a:extLst>
        </xdr:cNvPr>
        <xdr:cNvSpPr txBox="1"/>
      </xdr:nvSpPr>
      <xdr:spPr>
        <a:xfrm>
          <a:off x="18421428" y="9676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xmlns="" id="{00000000-0008-0000-0600-00002E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xmlns="" id="{00000000-0008-0000-0600-00002F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xmlns="" id="{00000000-0008-0000-0600-000030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xmlns="" id="{00000000-0008-0000-0600-000031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xmlns="" id="{00000000-0008-0000-0600-000032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28207</xdr:rowOff>
    </xdr:from>
    <xdr:to>
      <xdr:col>116</xdr:col>
      <xdr:colOff>114300</xdr:colOff>
      <xdr:row>58</xdr:row>
      <xdr:rowOff>129807</xdr:rowOff>
    </xdr:to>
    <xdr:sp macro="" textlink="">
      <xdr:nvSpPr>
        <xdr:cNvPr id="819" name="楕円 818">
          <a:extLst>
            <a:ext uri="{FF2B5EF4-FFF2-40B4-BE49-F238E27FC236}">
              <a16:creationId xmlns:a16="http://schemas.microsoft.com/office/drawing/2014/main" xmlns="" id="{00000000-0008-0000-0600-000033030000}"/>
            </a:ext>
          </a:extLst>
        </xdr:cNvPr>
        <xdr:cNvSpPr/>
      </xdr:nvSpPr>
      <xdr:spPr>
        <a:xfrm>
          <a:off x="22110700" y="9972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6634</xdr:rowOff>
    </xdr:from>
    <xdr:ext cx="469744" cy="259045"/>
    <xdr:sp macro="" textlink="">
      <xdr:nvSpPr>
        <xdr:cNvPr id="820" name="貸付金該当値テキスト">
          <a:extLst>
            <a:ext uri="{FF2B5EF4-FFF2-40B4-BE49-F238E27FC236}">
              <a16:creationId xmlns:a16="http://schemas.microsoft.com/office/drawing/2014/main" xmlns="" id="{00000000-0008-0000-0600-000034030000}"/>
            </a:ext>
          </a:extLst>
        </xdr:cNvPr>
        <xdr:cNvSpPr txBox="1"/>
      </xdr:nvSpPr>
      <xdr:spPr>
        <a:xfrm>
          <a:off x="22212300" y="9950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21310</xdr:rowOff>
    </xdr:from>
    <xdr:to>
      <xdr:col>112</xdr:col>
      <xdr:colOff>38100</xdr:colOff>
      <xdr:row>58</xdr:row>
      <xdr:rowOff>122910</xdr:rowOff>
    </xdr:to>
    <xdr:sp macro="" textlink="">
      <xdr:nvSpPr>
        <xdr:cNvPr id="821" name="楕円 820">
          <a:extLst>
            <a:ext uri="{FF2B5EF4-FFF2-40B4-BE49-F238E27FC236}">
              <a16:creationId xmlns:a16="http://schemas.microsoft.com/office/drawing/2014/main" xmlns="" id="{00000000-0008-0000-0600-000035030000}"/>
            </a:ext>
          </a:extLst>
        </xdr:cNvPr>
        <xdr:cNvSpPr/>
      </xdr:nvSpPr>
      <xdr:spPr>
        <a:xfrm>
          <a:off x="21272500" y="9965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114037</xdr:rowOff>
    </xdr:from>
    <xdr:ext cx="469744" cy="259045"/>
    <xdr:sp macro="" textlink="">
      <xdr:nvSpPr>
        <xdr:cNvPr id="822" name="テキスト ボックス 821">
          <a:extLst>
            <a:ext uri="{FF2B5EF4-FFF2-40B4-BE49-F238E27FC236}">
              <a16:creationId xmlns:a16="http://schemas.microsoft.com/office/drawing/2014/main" xmlns="" id="{00000000-0008-0000-0600-000036030000}"/>
            </a:ext>
          </a:extLst>
        </xdr:cNvPr>
        <xdr:cNvSpPr txBox="1"/>
      </xdr:nvSpPr>
      <xdr:spPr>
        <a:xfrm>
          <a:off x="21088428" y="10058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5880</xdr:rowOff>
    </xdr:from>
    <xdr:to>
      <xdr:col>107</xdr:col>
      <xdr:colOff>101600</xdr:colOff>
      <xdr:row>58</xdr:row>
      <xdr:rowOff>107480</xdr:rowOff>
    </xdr:to>
    <xdr:sp macro="" textlink="">
      <xdr:nvSpPr>
        <xdr:cNvPr id="823" name="楕円 822">
          <a:extLst>
            <a:ext uri="{FF2B5EF4-FFF2-40B4-BE49-F238E27FC236}">
              <a16:creationId xmlns:a16="http://schemas.microsoft.com/office/drawing/2014/main" xmlns="" id="{00000000-0008-0000-0600-000037030000}"/>
            </a:ext>
          </a:extLst>
        </xdr:cNvPr>
        <xdr:cNvSpPr/>
      </xdr:nvSpPr>
      <xdr:spPr>
        <a:xfrm>
          <a:off x="20383500" y="9949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98607</xdr:rowOff>
    </xdr:from>
    <xdr:ext cx="469744" cy="259045"/>
    <xdr:sp macro="" textlink="">
      <xdr:nvSpPr>
        <xdr:cNvPr id="824" name="テキスト ボックス 823">
          <a:extLst>
            <a:ext uri="{FF2B5EF4-FFF2-40B4-BE49-F238E27FC236}">
              <a16:creationId xmlns:a16="http://schemas.microsoft.com/office/drawing/2014/main" xmlns="" id="{00000000-0008-0000-0600-000038030000}"/>
            </a:ext>
          </a:extLst>
        </xdr:cNvPr>
        <xdr:cNvSpPr txBox="1"/>
      </xdr:nvSpPr>
      <xdr:spPr>
        <a:xfrm>
          <a:off x="20199428" y="10042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170511</xdr:rowOff>
    </xdr:from>
    <xdr:to>
      <xdr:col>102</xdr:col>
      <xdr:colOff>165100</xdr:colOff>
      <xdr:row>58</xdr:row>
      <xdr:rowOff>100661</xdr:rowOff>
    </xdr:to>
    <xdr:sp macro="" textlink="">
      <xdr:nvSpPr>
        <xdr:cNvPr id="825" name="楕円 824">
          <a:extLst>
            <a:ext uri="{FF2B5EF4-FFF2-40B4-BE49-F238E27FC236}">
              <a16:creationId xmlns:a16="http://schemas.microsoft.com/office/drawing/2014/main" xmlns="" id="{00000000-0008-0000-0600-000039030000}"/>
            </a:ext>
          </a:extLst>
        </xdr:cNvPr>
        <xdr:cNvSpPr/>
      </xdr:nvSpPr>
      <xdr:spPr>
        <a:xfrm>
          <a:off x="19494500" y="9943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91788</xdr:rowOff>
    </xdr:from>
    <xdr:ext cx="469744" cy="259045"/>
    <xdr:sp macro="" textlink="">
      <xdr:nvSpPr>
        <xdr:cNvPr id="826" name="テキスト ボックス 825">
          <a:extLst>
            <a:ext uri="{FF2B5EF4-FFF2-40B4-BE49-F238E27FC236}">
              <a16:creationId xmlns:a16="http://schemas.microsoft.com/office/drawing/2014/main" xmlns="" id="{00000000-0008-0000-0600-00003A030000}"/>
            </a:ext>
          </a:extLst>
        </xdr:cNvPr>
        <xdr:cNvSpPr txBox="1"/>
      </xdr:nvSpPr>
      <xdr:spPr>
        <a:xfrm>
          <a:off x="19310428" y="10035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160795</xdr:rowOff>
    </xdr:from>
    <xdr:to>
      <xdr:col>98</xdr:col>
      <xdr:colOff>38100</xdr:colOff>
      <xdr:row>58</xdr:row>
      <xdr:rowOff>90945</xdr:rowOff>
    </xdr:to>
    <xdr:sp macro="" textlink="">
      <xdr:nvSpPr>
        <xdr:cNvPr id="827" name="楕円 826">
          <a:extLst>
            <a:ext uri="{FF2B5EF4-FFF2-40B4-BE49-F238E27FC236}">
              <a16:creationId xmlns:a16="http://schemas.microsoft.com/office/drawing/2014/main" xmlns="" id="{00000000-0008-0000-0600-00003B030000}"/>
            </a:ext>
          </a:extLst>
        </xdr:cNvPr>
        <xdr:cNvSpPr/>
      </xdr:nvSpPr>
      <xdr:spPr>
        <a:xfrm>
          <a:off x="18605500" y="9933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82072</xdr:rowOff>
    </xdr:from>
    <xdr:ext cx="469744" cy="259045"/>
    <xdr:sp macro="" textlink="">
      <xdr:nvSpPr>
        <xdr:cNvPr id="828" name="テキスト ボックス 827">
          <a:extLst>
            <a:ext uri="{FF2B5EF4-FFF2-40B4-BE49-F238E27FC236}">
              <a16:creationId xmlns:a16="http://schemas.microsoft.com/office/drawing/2014/main" xmlns="" id="{00000000-0008-0000-0600-00003C030000}"/>
            </a:ext>
          </a:extLst>
        </xdr:cNvPr>
        <xdr:cNvSpPr txBox="1"/>
      </xdr:nvSpPr>
      <xdr:spPr>
        <a:xfrm>
          <a:off x="18421428" y="10026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9" name="正方形/長方形 828">
          <a:extLst>
            <a:ext uri="{FF2B5EF4-FFF2-40B4-BE49-F238E27FC236}">
              <a16:creationId xmlns:a16="http://schemas.microsoft.com/office/drawing/2014/main" xmlns="" id="{00000000-0008-0000-0600-00003D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0" name="正方形/長方形 829">
          <a:extLst>
            <a:ext uri="{FF2B5EF4-FFF2-40B4-BE49-F238E27FC236}">
              <a16:creationId xmlns:a16="http://schemas.microsoft.com/office/drawing/2014/main" xmlns="" id="{00000000-0008-0000-0600-00003E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1" name="正方形/長方形 830">
          <a:extLst>
            <a:ext uri="{FF2B5EF4-FFF2-40B4-BE49-F238E27FC236}">
              <a16:creationId xmlns:a16="http://schemas.microsoft.com/office/drawing/2014/main" xmlns="" id="{00000000-0008-0000-0600-00003F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2" name="正方形/長方形 831">
          <a:extLst>
            <a:ext uri="{FF2B5EF4-FFF2-40B4-BE49-F238E27FC236}">
              <a16:creationId xmlns:a16="http://schemas.microsoft.com/office/drawing/2014/main" xmlns="" id="{00000000-0008-0000-0600-000040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3" name="正方形/長方形 832">
          <a:extLst>
            <a:ext uri="{FF2B5EF4-FFF2-40B4-BE49-F238E27FC236}">
              <a16:creationId xmlns:a16="http://schemas.microsoft.com/office/drawing/2014/main" xmlns="" id="{00000000-0008-0000-0600-000041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4" name="正方形/長方形 833">
          <a:extLst>
            <a:ext uri="{FF2B5EF4-FFF2-40B4-BE49-F238E27FC236}">
              <a16:creationId xmlns:a16="http://schemas.microsoft.com/office/drawing/2014/main" xmlns="" id="{00000000-0008-0000-0600-000042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5" name="正方形/長方形 834">
          <a:extLst>
            <a:ext uri="{FF2B5EF4-FFF2-40B4-BE49-F238E27FC236}">
              <a16:creationId xmlns:a16="http://schemas.microsoft.com/office/drawing/2014/main" xmlns="" id="{00000000-0008-0000-0600-000043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6" name="正方形/長方形 835">
          <a:extLst>
            <a:ext uri="{FF2B5EF4-FFF2-40B4-BE49-F238E27FC236}">
              <a16:creationId xmlns:a16="http://schemas.microsoft.com/office/drawing/2014/main" xmlns="" id="{00000000-0008-0000-0600-000044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7" name="テキスト ボックス 836">
          <a:extLst>
            <a:ext uri="{FF2B5EF4-FFF2-40B4-BE49-F238E27FC236}">
              <a16:creationId xmlns:a16="http://schemas.microsoft.com/office/drawing/2014/main" xmlns="" id="{00000000-0008-0000-0600-000045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8" name="直線コネクタ 837">
          <a:extLst>
            <a:ext uri="{FF2B5EF4-FFF2-40B4-BE49-F238E27FC236}">
              <a16:creationId xmlns:a16="http://schemas.microsoft.com/office/drawing/2014/main" xmlns="" id="{00000000-0008-0000-0600-000046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9" name="テキスト ボックス 838">
          <a:extLst>
            <a:ext uri="{FF2B5EF4-FFF2-40B4-BE49-F238E27FC236}">
              <a16:creationId xmlns:a16="http://schemas.microsoft.com/office/drawing/2014/main" xmlns="" id="{00000000-0008-0000-0600-000047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0" name="直線コネクタ 839">
          <a:extLst>
            <a:ext uri="{FF2B5EF4-FFF2-40B4-BE49-F238E27FC236}">
              <a16:creationId xmlns:a16="http://schemas.microsoft.com/office/drawing/2014/main" xmlns="" id="{00000000-0008-0000-0600-000048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1" name="テキスト ボックス 840">
          <a:extLst>
            <a:ext uri="{FF2B5EF4-FFF2-40B4-BE49-F238E27FC236}">
              <a16:creationId xmlns:a16="http://schemas.microsoft.com/office/drawing/2014/main" xmlns="" id="{00000000-0008-0000-0600-000049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2" name="直線コネクタ 841">
          <a:extLst>
            <a:ext uri="{FF2B5EF4-FFF2-40B4-BE49-F238E27FC236}">
              <a16:creationId xmlns:a16="http://schemas.microsoft.com/office/drawing/2014/main" xmlns="" id="{00000000-0008-0000-0600-00004A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3" name="テキスト ボックス 842">
          <a:extLst>
            <a:ext uri="{FF2B5EF4-FFF2-40B4-BE49-F238E27FC236}">
              <a16:creationId xmlns:a16="http://schemas.microsoft.com/office/drawing/2014/main" xmlns="" id="{00000000-0008-0000-0600-00004B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4" name="直線コネクタ 843">
          <a:extLst>
            <a:ext uri="{FF2B5EF4-FFF2-40B4-BE49-F238E27FC236}">
              <a16:creationId xmlns:a16="http://schemas.microsoft.com/office/drawing/2014/main" xmlns="" id="{00000000-0008-0000-0600-00004C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5" name="テキスト ボックス 844">
          <a:extLst>
            <a:ext uri="{FF2B5EF4-FFF2-40B4-BE49-F238E27FC236}">
              <a16:creationId xmlns:a16="http://schemas.microsoft.com/office/drawing/2014/main" xmlns="" id="{00000000-0008-0000-0600-00004D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6" name="直線コネクタ 845">
          <a:extLst>
            <a:ext uri="{FF2B5EF4-FFF2-40B4-BE49-F238E27FC236}">
              <a16:creationId xmlns:a16="http://schemas.microsoft.com/office/drawing/2014/main" xmlns="" id="{00000000-0008-0000-0600-00004E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7" name="テキスト ボックス 846">
          <a:extLst>
            <a:ext uri="{FF2B5EF4-FFF2-40B4-BE49-F238E27FC236}">
              <a16:creationId xmlns:a16="http://schemas.microsoft.com/office/drawing/2014/main" xmlns="" id="{00000000-0008-0000-0600-00004F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8" name="直線コネクタ 847">
          <a:extLst>
            <a:ext uri="{FF2B5EF4-FFF2-40B4-BE49-F238E27FC236}">
              <a16:creationId xmlns:a16="http://schemas.microsoft.com/office/drawing/2014/main" xmlns="" id="{00000000-0008-0000-0600-000050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9" name="テキスト ボックス 848">
          <a:extLst>
            <a:ext uri="{FF2B5EF4-FFF2-40B4-BE49-F238E27FC236}">
              <a16:creationId xmlns:a16="http://schemas.microsoft.com/office/drawing/2014/main" xmlns="" id="{00000000-0008-0000-0600-000051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0" name="直線コネクタ 849">
          <a:extLst>
            <a:ext uri="{FF2B5EF4-FFF2-40B4-BE49-F238E27FC236}">
              <a16:creationId xmlns:a16="http://schemas.microsoft.com/office/drawing/2014/main" xmlns="" id="{00000000-0008-0000-0600-000052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1" name="テキスト ボックス 850">
          <a:extLst>
            <a:ext uri="{FF2B5EF4-FFF2-40B4-BE49-F238E27FC236}">
              <a16:creationId xmlns:a16="http://schemas.microsoft.com/office/drawing/2014/main" xmlns="" id="{00000000-0008-0000-0600-000053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2" name="繰出金グラフ枠">
          <a:extLst>
            <a:ext uri="{FF2B5EF4-FFF2-40B4-BE49-F238E27FC236}">
              <a16:creationId xmlns:a16="http://schemas.microsoft.com/office/drawing/2014/main" xmlns="" id="{00000000-0008-0000-0600-000054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135109</xdr:rowOff>
    </xdr:from>
    <xdr:to>
      <xdr:col>116</xdr:col>
      <xdr:colOff>62864</xdr:colOff>
      <xdr:row>79</xdr:row>
      <xdr:rowOff>68814</xdr:rowOff>
    </xdr:to>
    <xdr:cxnSp macro="">
      <xdr:nvCxnSpPr>
        <xdr:cNvPr id="853" name="直線コネクタ 852">
          <a:extLst>
            <a:ext uri="{FF2B5EF4-FFF2-40B4-BE49-F238E27FC236}">
              <a16:creationId xmlns:a16="http://schemas.microsoft.com/office/drawing/2014/main" xmlns="" id="{00000000-0008-0000-0600-000055030000}"/>
            </a:ext>
          </a:extLst>
        </xdr:cNvPr>
        <xdr:cNvCxnSpPr/>
      </xdr:nvCxnSpPr>
      <xdr:spPr>
        <a:xfrm flipV="1">
          <a:off x="22159595" y="12308059"/>
          <a:ext cx="1269" cy="1305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72641</xdr:rowOff>
    </xdr:from>
    <xdr:ext cx="534377" cy="259045"/>
    <xdr:sp macro="" textlink="">
      <xdr:nvSpPr>
        <xdr:cNvPr id="854" name="繰出金最小値テキスト">
          <a:extLst>
            <a:ext uri="{FF2B5EF4-FFF2-40B4-BE49-F238E27FC236}">
              <a16:creationId xmlns:a16="http://schemas.microsoft.com/office/drawing/2014/main" xmlns="" id="{00000000-0008-0000-0600-000056030000}"/>
            </a:ext>
          </a:extLst>
        </xdr:cNvPr>
        <xdr:cNvSpPr txBox="1"/>
      </xdr:nvSpPr>
      <xdr:spPr>
        <a:xfrm>
          <a:off x="22212300" y="13617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68814</xdr:rowOff>
    </xdr:from>
    <xdr:to>
      <xdr:col>116</xdr:col>
      <xdr:colOff>152400</xdr:colOff>
      <xdr:row>79</xdr:row>
      <xdr:rowOff>68814</xdr:rowOff>
    </xdr:to>
    <xdr:cxnSp macro="">
      <xdr:nvCxnSpPr>
        <xdr:cNvPr id="855" name="直線コネクタ 854">
          <a:extLst>
            <a:ext uri="{FF2B5EF4-FFF2-40B4-BE49-F238E27FC236}">
              <a16:creationId xmlns:a16="http://schemas.microsoft.com/office/drawing/2014/main" xmlns="" id="{00000000-0008-0000-0600-000057030000}"/>
            </a:ext>
          </a:extLst>
        </xdr:cNvPr>
        <xdr:cNvCxnSpPr/>
      </xdr:nvCxnSpPr>
      <xdr:spPr>
        <a:xfrm>
          <a:off x="22072600" y="13613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81786</xdr:rowOff>
    </xdr:from>
    <xdr:ext cx="534377" cy="259045"/>
    <xdr:sp macro="" textlink="">
      <xdr:nvSpPr>
        <xdr:cNvPr id="856" name="繰出金最大値テキスト">
          <a:extLst>
            <a:ext uri="{FF2B5EF4-FFF2-40B4-BE49-F238E27FC236}">
              <a16:creationId xmlns:a16="http://schemas.microsoft.com/office/drawing/2014/main" xmlns="" id="{00000000-0008-0000-0600-000058030000}"/>
            </a:ext>
          </a:extLst>
        </xdr:cNvPr>
        <xdr:cNvSpPr txBox="1"/>
      </xdr:nvSpPr>
      <xdr:spPr>
        <a:xfrm>
          <a:off x="22212300" y="12083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135109</xdr:rowOff>
    </xdr:from>
    <xdr:to>
      <xdr:col>116</xdr:col>
      <xdr:colOff>152400</xdr:colOff>
      <xdr:row>71</xdr:row>
      <xdr:rowOff>135109</xdr:rowOff>
    </xdr:to>
    <xdr:cxnSp macro="">
      <xdr:nvCxnSpPr>
        <xdr:cNvPr id="857" name="直線コネクタ 856">
          <a:extLst>
            <a:ext uri="{FF2B5EF4-FFF2-40B4-BE49-F238E27FC236}">
              <a16:creationId xmlns:a16="http://schemas.microsoft.com/office/drawing/2014/main" xmlns="" id="{00000000-0008-0000-0600-000059030000}"/>
            </a:ext>
          </a:extLst>
        </xdr:cNvPr>
        <xdr:cNvCxnSpPr/>
      </xdr:nvCxnSpPr>
      <xdr:spPr>
        <a:xfrm>
          <a:off x="22072600" y="123080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51422</xdr:rowOff>
    </xdr:from>
    <xdr:to>
      <xdr:col>116</xdr:col>
      <xdr:colOff>63500</xdr:colOff>
      <xdr:row>78</xdr:row>
      <xdr:rowOff>59995</xdr:rowOff>
    </xdr:to>
    <xdr:cxnSp macro="">
      <xdr:nvCxnSpPr>
        <xdr:cNvPr id="858" name="直線コネクタ 857">
          <a:extLst>
            <a:ext uri="{FF2B5EF4-FFF2-40B4-BE49-F238E27FC236}">
              <a16:creationId xmlns:a16="http://schemas.microsoft.com/office/drawing/2014/main" xmlns="" id="{00000000-0008-0000-0600-00005A030000}"/>
            </a:ext>
          </a:extLst>
        </xdr:cNvPr>
        <xdr:cNvCxnSpPr/>
      </xdr:nvCxnSpPr>
      <xdr:spPr>
        <a:xfrm>
          <a:off x="21323300" y="13253072"/>
          <a:ext cx="838200" cy="180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114501</xdr:rowOff>
    </xdr:from>
    <xdr:ext cx="534377" cy="259045"/>
    <xdr:sp macro="" textlink="">
      <xdr:nvSpPr>
        <xdr:cNvPr id="859" name="繰出金平均値テキスト">
          <a:extLst>
            <a:ext uri="{FF2B5EF4-FFF2-40B4-BE49-F238E27FC236}">
              <a16:creationId xmlns:a16="http://schemas.microsoft.com/office/drawing/2014/main" xmlns="" id="{00000000-0008-0000-0600-00005B030000}"/>
            </a:ext>
          </a:extLst>
        </xdr:cNvPr>
        <xdr:cNvSpPr txBox="1"/>
      </xdr:nvSpPr>
      <xdr:spPr>
        <a:xfrm>
          <a:off x="22212300" y="129732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91624</xdr:rowOff>
    </xdr:from>
    <xdr:to>
      <xdr:col>116</xdr:col>
      <xdr:colOff>114300</xdr:colOff>
      <xdr:row>77</xdr:row>
      <xdr:rowOff>21774</xdr:rowOff>
    </xdr:to>
    <xdr:sp macro="" textlink="">
      <xdr:nvSpPr>
        <xdr:cNvPr id="860" name="フローチャート: 判断 859">
          <a:extLst>
            <a:ext uri="{FF2B5EF4-FFF2-40B4-BE49-F238E27FC236}">
              <a16:creationId xmlns:a16="http://schemas.microsoft.com/office/drawing/2014/main" xmlns="" id="{00000000-0008-0000-0600-00005C030000}"/>
            </a:ext>
          </a:extLst>
        </xdr:cNvPr>
        <xdr:cNvSpPr/>
      </xdr:nvSpPr>
      <xdr:spPr>
        <a:xfrm>
          <a:off x="22110700" y="1312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51422</xdr:rowOff>
    </xdr:from>
    <xdr:to>
      <xdr:col>111</xdr:col>
      <xdr:colOff>177800</xdr:colOff>
      <xdr:row>78</xdr:row>
      <xdr:rowOff>67196</xdr:rowOff>
    </xdr:to>
    <xdr:cxnSp macro="">
      <xdr:nvCxnSpPr>
        <xdr:cNvPr id="861" name="直線コネクタ 860">
          <a:extLst>
            <a:ext uri="{FF2B5EF4-FFF2-40B4-BE49-F238E27FC236}">
              <a16:creationId xmlns:a16="http://schemas.microsoft.com/office/drawing/2014/main" xmlns="" id="{00000000-0008-0000-0600-00005D030000}"/>
            </a:ext>
          </a:extLst>
        </xdr:cNvPr>
        <xdr:cNvCxnSpPr/>
      </xdr:nvCxnSpPr>
      <xdr:spPr>
        <a:xfrm flipV="1">
          <a:off x="20434300" y="13253072"/>
          <a:ext cx="889000" cy="187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85376</xdr:rowOff>
    </xdr:from>
    <xdr:to>
      <xdr:col>112</xdr:col>
      <xdr:colOff>38100</xdr:colOff>
      <xdr:row>77</xdr:row>
      <xdr:rowOff>15526</xdr:rowOff>
    </xdr:to>
    <xdr:sp macro="" textlink="">
      <xdr:nvSpPr>
        <xdr:cNvPr id="862" name="フローチャート: 判断 861">
          <a:extLst>
            <a:ext uri="{FF2B5EF4-FFF2-40B4-BE49-F238E27FC236}">
              <a16:creationId xmlns:a16="http://schemas.microsoft.com/office/drawing/2014/main" xmlns="" id="{00000000-0008-0000-0600-00005E030000}"/>
            </a:ext>
          </a:extLst>
        </xdr:cNvPr>
        <xdr:cNvSpPr/>
      </xdr:nvSpPr>
      <xdr:spPr>
        <a:xfrm>
          <a:off x="21272500" y="13115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32052</xdr:rowOff>
    </xdr:from>
    <xdr:ext cx="534377" cy="259045"/>
    <xdr:sp macro="" textlink="">
      <xdr:nvSpPr>
        <xdr:cNvPr id="863" name="テキスト ボックス 862">
          <a:extLst>
            <a:ext uri="{FF2B5EF4-FFF2-40B4-BE49-F238E27FC236}">
              <a16:creationId xmlns:a16="http://schemas.microsoft.com/office/drawing/2014/main" xmlns="" id="{00000000-0008-0000-0600-00005F030000}"/>
            </a:ext>
          </a:extLst>
        </xdr:cNvPr>
        <xdr:cNvSpPr txBox="1"/>
      </xdr:nvSpPr>
      <xdr:spPr>
        <a:xfrm>
          <a:off x="21056111" y="12890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78</xdr:row>
      <xdr:rowOff>66396</xdr:rowOff>
    </xdr:from>
    <xdr:to>
      <xdr:col>107</xdr:col>
      <xdr:colOff>50800</xdr:colOff>
      <xdr:row>78</xdr:row>
      <xdr:rowOff>67196</xdr:rowOff>
    </xdr:to>
    <xdr:cxnSp macro="">
      <xdr:nvCxnSpPr>
        <xdr:cNvPr id="864" name="直線コネクタ 863">
          <a:extLst>
            <a:ext uri="{FF2B5EF4-FFF2-40B4-BE49-F238E27FC236}">
              <a16:creationId xmlns:a16="http://schemas.microsoft.com/office/drawing/2014/main" xmlns="" id="{00000000-0008-0000-0600-000060030000}"/>
            </a:ext>
          </a:extLst>
        </xdr:cNvPr>
        <xdr:cNvCxnSpPr/>
      </xdr:nvCxnSpPr>
      <xdr:spPr>
        <a:xfrm>
          <a:off x="19545300" y="13439496"/>
          <a:ext cx="889000" cy="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71317</xdr:rowOff>
    </xdr:from>
    <xdr:to>
      <xdr:col>107</xdr:col>
      <xdr:colOff>101600</xdr:colOff>
      <xdr:row>77</xdr:row>
      <xdr:rowOff>1467</xdr:rowOff>
    </xdr:to>
    <xdr:sp macro="" textlink="">
      <xdr:nvSpPr>
        <xdr:cNvPr id="865" name="フローチャート: 判断 864">
          <a:extLst>
            <a:ext uri="{FF2B5EF4-FFF2-40B4-BE49-F238E27FC236}">
              <a16:creationId xmlns:a16="http://schemas.microsoft.com/office/drawing/2014/main" xmlns="" id="{00000000-0008-0000-0600-000061030000}"/>
            </a:ext>
          </a:extLst>
        </xdr:cNvPr>
        <xdr:cNvSpPr/>
      </xdr:nvSpPr>
      <xdr:spPr>
        <a:xfrm>
          <a:off x="20383500" y="13101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17994</xdr:rowOff>
    </xdr:from>
    <xdr:ext cx="534377" cy="259045"/>
    <xdr:sp macro="" textlink="">
      <xdr:nvSpPr>
        <xdr:cNvPr id="866" name="テキスト ボックス 865">
          <a:extLst>
            <a:ext uri="{FF2B5EF4-FFF2-40B4-BE49-F238E27FC236}">
              <a16:creationId xmlns:a16="http://schemas.microsoft.com/office/drawing/2014/main" xmlns="" id="{00000000-0008-0000-0600-000062030000}"/>
            </a:ext>
          </a:extLst>
        </xdr:cNvPr>
        <xdr:cNvSpPr txBox="1"/>
      </xdr:nvSpPr>
      <xdr:spPr>
        <a:xfrm>
          <a:off x="20167111" y="12876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78</xdr:row>
      <xdr:rowOff>66396</xdr:rowOff>
    </xdr:from>
    <xdr:to>
      <xdr:col>102</xdr:col>
      <xdr:colOff>114300</xdr:colOff>
      <xdr:row>78</xdr:row>
      <xdr:rowOff>118517</xdr:rowOff>
    </xdr:to>
    <xdr:cxnSp macro="">
      <xdr:nvCxnSpPr>
        <xdr:cNvPr id="867" name="直線コネクタ 866">
          <a:extLst>
            <a:ext uri="{FF2B5EF4-FFF2-40B4-BE49-F238E27FC236}">
              <a16:creationId xmlns:a16="http://schemas.microsoft.com/office/drawing/2014/main" xmlns="" id="{00000000-0008-0000-0600-000063030000}"/>
            </a:ext>
          </a:extLst>
        </xdr:cNvPr>
        <xdr:cNvCxnSpPr/>
      </xdr:nvCxnSpPr>
      <xdr:spPr>
        <a:xfrm flipV="1">
          <a:off x="18656300" y="13439496"/>
          <a:ext cx="889000" cy="52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94444</xdr:rowOff>
    </xdr:from>
    <xdr:to>
      <xdr:col>102</xdr:col>
      <xdr:colOff>165100</xdr:colOff>
      <xdr:row>77</xdr:row>
      <xdr:rowOff>24594</xdr:rowOff>
    </xdr:to>
    <xdr:sp macro="" textlink="">
      <xdr:nvSpPr>
        <xdr:cNvPr id="868" name="フローチャート: 判断 867">
          <a:extLst>
            <a:ext uri="{FF2B5EF4-FFF2-40B4-BE49-F238E27FC236}">
              <a16:creationId xmlns:a16="http://schemas.microsoft.com/office/drawing/2014/main" xmlns="" id="{00000000-0008-0000-0600-000064030000}"/>
            </a:ext>
          </a:extLst>
        </xdr:cNvPr>
        <xdr:cNvSpPr/>
      </xdr:nvSpPr>
      <xdr:spPr>
        <a:xfrm>
          <a:off x="19494500" y="13124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41121</xdr:rowOff>
    </xdr:from>
    <xdr:ext cx="534377" cy="259045"/>
    <xdr:sp macro="" textlink="">
      <xdr:nvSpPr>
        <xdr:cNvPr id="869" name="テキスト ボックス 868">
          <a:extLst>
            <a:ext uri="{FF2B5EF4-FFF2-40B4-BE49-F238E27FC236}">
              <a16:creationId xmlns:a16="http://schemas.microsoft.com/office/drawing/2014/main" xmlns="" id="{00000000-0008-0000-0600-000065030000}"/>
            </a:ext>
          </a:extLst>
        </xdr:cNvPr>
        <xdr:cNvSpPr txBox="1"/>
      </xdr:nvSpPr>
      <xdr:spPr>
        <a:xfrm>
          <a:off x="19278111" y="12899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83565</xdr:rowOff>
    </xdr:from>
    <xdr:to>
      <xdr:col>98</xdr:col>
      <xdr:colOff>38100</xdr:colOff>
      <xdr:row>77</xdr:row>
      <xdr:rowOff>13715</xdr:rowOff>
    </xdr:to>
    <xdr:sp macro="" textlink="">
      <xdr:nvSpPr>
        <xdr:cNvPr id="870" name="フローチャート: 判断 869">
          <a:extLst>
            <a:ext uri="{FF2B5EF4-FFF2-40B4-BE49-F238E27FC236}">
              <a16:creationId xmlns:a16="http://schemas.microsoft.com/office/drawing/2014/main" xmlns="" id="{00000000-0008-0000-0600-000066030000}"/>
            </a:ext>
          </a:extLst>
        </xdr:cNvPr>
        <xdr:cNvSpPr/>
      </xdr:nvSpPr>
      <xdr:spPr>
        <a:xfrm>
          <a:off x="18605500" y="13113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30243</xdr:rowOff>
    </xdr:from>
    <xdr:ext cx="534377" cy="259045"/>
    <xdr:sp macro="" textlink="">
      <xdr:nvSpPr>
        <xdr:cNvPr id="871" name="テキスト ボックス 870">
          <a:extLst>
            <a:ext uri="{FF2B5EF4-FFF2-40B4-BE49-F238E27FC236}">
              <a16:creationId xmlns:a16="http://schemas.microsoft.com/office/drawing/2014/main" xmlns="" id="{00000000-0008-0000-0600-000067030000}"/>
            </a:ext>
          </a:extLst>
        </xdr:cNvPr>
        <xdr:cNvSpPr txBox="1"/>
      </xdr:nvSpPr>
      <xdr:spPr>
        <a:xfrm>
          <a:off x="18389111" y="12888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xmlns="" id="{00000000-0008-0000-0600-000068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xmlns="" id="{00000000-0008-0000-0600-000069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xmlns="" id="{00000000-0008-0000-0600-00006A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xmlns="" id="{00000000-0008-0000-0600-00006B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xmlns="" id="{00000000-0008-0000-0600-00006C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78</xdr:row>
      <xdr:rowOff>9195</xdr:rowOff>
    </xdr:from>
    <xdr:to>
      <xdr:col>116</xdr:col>
      <xdr:colOff>114300</xdr:colOff>
      <xdr:row>78</xdr:row>
      <xdr:rowOff>110795</xdr:rowOff>
    </xdr:to>
    <xdr:sp macro="" textlink="">
      <xdr:nvSpPr>
        <xdr:cNvPr id="877" name="楕円 876">
          <a:extLst>
            <a:ext uri="{FF2B5EF4-FFF2-40B4-BE49-F238E27FC236}">
              <a16:creationId xmlns:a16="http://schemas.microsoft.com/office/drawing/2014/main" xmlns="" id="{00000000-0008-0000-0600-00006D030000}"/>
            </a:ext>
          </a:extLst>
        </xdr:cNvPr>
        <xdr:cNvSpPr/>
      </xdr:nvSpPr>
      <xdr:spPr>
        <a:xfrm>
          <a:off x="22110700" y="13382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159072</xdr:rowOff>
    </xdr:from>
    <xdr:ext cx="534377" cy="259045"/>
    <xdr:sp macro="" textlink="">
      <xdr:nvSpPr>
        <xdr:cNvPr id="878" name="繰出金該当値テキスト">
          <a:extLst>
            <a:ext uri="{FF2B5EF4-FFF2-40B4-BE49-F238E27FC236}">
              <a16:creationId xmlns:a16="http://schemas.microsoft.com/office/drawing/2014/main" xmlns="" id="{00000000-0008-0000-0600-00006E030000}"/>
            </a:ext>
          </a:extLst>
        </xdr:cNvPr>
        <xdr:cNvSpPr txBox="1"/>
      </xdr:nvSpPr>
      <xdr:spPr>
        <a:xfrm>
          <a:off x="22212300" y="13360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622</xdr:rowOff>
    </xdr:from>
    <xdr:to>
      <xdr:col>112</xdr:col>
      <xdr:colOff>38100</xdr:colOff>
      <xdr:row>77</xdr:row>
      <xdr:rowOff>102222</xdr:rowOff>
    </xdr:to>
    <xdr:sp macro="" textlink="">
      <xdr:nvSpPr>
        <xdr:cNvPr id="879" name="楕円 878">
          <a:extLst>
            <a:ext uri="{FF2B5EF4-FFF2-40B4-BE49-F238E27FC236}">
              <a16:creationId xmlns:a16="http://schemas.microsoft.com/office/drawing/2014/main" xmlns="" id="{00000000-0008-0000-0600-00006F030000}"/>
            </a:ext>
          </a:extLst>
        </xdr:cNvPr>
        <xdr:cNvSpPr/>
      </xdr:nvSpPr>
      <xdr:spPr>
        <a:xfrm>
          <a:off x="21272500" y="13202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93349</xdr:rowOff>
    </xdr:from>
    <xdr:ext cx="534377" cy="259045"/>
    <xdr:sp macro="" textlink="">
      <xdr:nvSpPr>
        <xdr:cNvPr id="880" name="テキスト ボックス 879">
          <a:extLst>
            <a:ext uri="{FF2B5EF4-FFF2-40B4-BE49-F238E27FC236}">
              <a16:creationId xmlns:a16="http://schemas.microsoft.com/office/drawing/2014/main" xmlns="" id="{00000000-0008-0000-0600-000070030000}"/>
            </a:ext>
          </a:extLst>
        </xdr:cNvPr>
        <xdr:cNvSpPr txBox="1"/>
      </xdr:nvSpPr>
      <xdr:spPr>
        <a:xfrm>
          <a:off x="21056111" y="13294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78</xdr:row>
      <xdr:rowOff>16396</xdr:rowOff>
    </xdr:from>
    <xdr:to>
      <xdr:col>107</xdr:col>
      <xdr:colOff>101600</xdr:colOff>
      <xdr:row>78</xdr:row>
      <xdr:rowOff>117996</xdr:rowOff>
    </xdr:to>
    <xdr:sp macro="" textlink="">
      <xdr:nvSpPr>
        <xdr:cNvPr id="881" name="楕円 880">
          <a:extLst>
            <a:ext uri="{FF2B5EF4-FFF2-40B4-BE49-F238E27FC236}">
              <a16:creationId xmlns:a16="http://schemas.microsoft.com/office/drawing/2014/main" xmlns="" id="{00000000-0008-0000-0600-000071030000}"/>
            </a:ext>
          </a:extLst>
        </xdr:cNvPr>
        <xdr:cNvSpPr/>
      </xdr:nvSpPr>
      <xdr:spPr>
        <a:xfrm>
          <a:off x="20383500" y="13389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109123</xdr:rowOff>
    </xdr:from>
    <xdr:ext cx="534377" cy="259045"/>
    <xdr:sp macro="" textlink="">
      <xdr:nvSpPr>
        <xdr:cNvPr id="882" name="テキスト ボックス 881">
          <a:extLst>
            <a:ext uri="{FF2B5EF4-FFF2-40B4-BE49-F238E27FC236}">
              <a16:creationId xmlns:a16="http://schemas.microsoft.com/office/drawing/2014/main" xmlns="" id="{00000000-0008-0000-0600-000072030000}"/>
            </a:ext>
          </a:extLst>
        </xdr:cNvPr>
        <xdr:cNvSpPr txBox="1"/>
      </xdr:nvSpPr>
      <xdr:spPr>
        <a:xfrm>
          <a:off x="20167111" y="13482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78</xdr:row>
      <xdr:rowOff>15596</xdr:rowOff>
    </xdr:from>
    <xdr:to>
      <xdr:col>102</xdr:col>
      <xdr:colOff>165100</xdr:colOff>
      <xdr:row>78</xdr:row>
      <xdr:rowOff>117196</xdr:rowOff>
    </xdr:to>
    <xdr:sp macro="" textlink="">
      <xdr:nvSpPr>
        <xdr:cNvPr id="883" name="楕円 882">
          <a:extLst>
            <a:ext uri="{FF2B5EF4-FFF2-40B4-BE49-F238E27FC236}">
              <a16:creationId xmlns:a16="http://schemas.microsoft.com/office/drawing/2014/main" xmlns="" id="{00000000-0008-0000-0600-000073030000}"/>
            </a:ext>
          </a:extLst>
        </xdr:cNvPr>
        <xdr:cNvSpPr/>
      </xdr:nvSpPr>
      <xdr:spPr>
        <a:xfrm>
          <a:off x="19494500" y="13388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108323</xdr:rowOff>
    </xdr:from>
    <xdr:ext cx="534377" cy="259045"/>
    <xdr:sp macro="" textlink="">
      <xdr:nvSpPr>
        <xdr:cNvPr id="884" name="テキスト ボックス 883">
          <a:extLst>
            <a:ext uri="{FF2B5EF4-FFF2-40B4-BE49-F238E27FC236}">
              <a16:creationId xmlns:a16="http://schemas.microsoft.com/office/drawing/2014/main" xmlns="" id="{00000000-0008-0000-0600-000074030000}"/>
            </a:ext>
          </a:extLst>
        </xdr:cNvPr>
        <xdr:cNvSpPr txBox="1"/>
      </xdr:nvSpPr>
      <xdr:spPr>
        <a:xfrm>
          <a:off x="19278111" y="13481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78</xdr:row>
      <xdr:rowOff>67717</xdr:rowOff>
    </xdr:from>
    <xdr:to>
      <xdr:col>98</xdr:col>
      <xdr:colOff>38100</xdr:colOff>
      <xdr:row>78</xdr:row>
      <xdr:rowOff>169317</xdr:rowOff>
    </xdr:to>
    <xdr:sp macro="" textlink="">
      <xdr:nvSpPr>
        <xdr:cNvPr id="885" name="楕円 884">
          <a:extLst>
            <a:ext uri="{FF2B5EF4-FFF2-40B4-BE49-F238E27FC236}">
              <a16:creationId xmlns:a16="http://schemas.microsoft.com/office/drawing/2014/main" xmlns="" id="{00000000-0008-0000-0600-000075030000}"/>
            </a:ext>
          </a:extLst>
        </xdr:cNvPr>
        <xdr:cNvSpPr/>
      </xdr:nvSpPr>
      <xdr:spPr>
        <a:xfrm>
          <a:off x="18605500" y="13440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160444</xdr:rowOff>
    </xdr:from>
    <xdr:ext cx="534377" cy="259045"/>
    <xdr:sp macro="" textlink="">
      <xdr:nvSpPr>
        <xdr:cNvPr id="886" name="テキスト ボックス 885">
          <a:extLst>
            <a:ext uri="{FF2B5EF4-FFF2-40B4-BE49-F238E27FC236}">
              <a16:creationId xmlns:a16="http://schemas.microsoft.com/office/drawing/2014/main" xmlns="" id="{00000000-0008-0000-0600-000076030000}"/>
            </a:ext>
          </a:extLst>
        </xdr:cNvPr>
        <xdr:cNvSpPr txBox="1"/>
      </xdr:nvSpPr>
      <xdr:spPr>
        <a:xfrm>
          <a:off x="18389111" y="13533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7" name="正方形/長方形 886">
          <a:extLst>
            <a:ext uri="{FF2B5EF4-FFF2-40B4-BE49-F238E27FC236}">
              <a16:creationId xmlns:a16="http://schemas.microsoft.com/office/drawing/2014/main" xmlns="" id="{00000000-0008-0000-0600-000077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8" name="正方形/長方形 887">
          <a:extLst>
            <a:ext uri="{FF2B5EF4-FFF2-40B4-BE49-F238E27FC236}">
              <a16:creationId xmlns:a16="http://schemas.microsoft.com/office/drawing/2014/main" xmlns="" id="{00000000-0008-0000-0600-000078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9" name="正方形/長方形 888">
          <a:extLst>
            <a:ext uri="{FF2B5EF4-FFF2-40B4-BE49-F238E27FC236}">
              <a16:creationId xmlns:a16="http://schemas.microsoft.com/office/drawing/2014/main" xmlns="" id="{00000000-0008-0000-0600-000079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0" name="正方形/長方形 889">
          <a:extLst>
            <a:ext uri="{FF2B5EF4-FFF2-40B4-BE49-F238E27FC236}">
              <a16:creationId xmlns:a16="http://schemas.microsoft.com/office/drawing/2014/main" xmlns="" id="{00000000-0008-0000-0600-00007A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1" name="正方形/長方形 890">
          <a:extLst>
            <a:ext uri="{FF2B5EF4-FFF2-40B4-BE49-F238E27FC236}">
              <a16:creationId xmlns:a16="http://schemas.microsoft.com/office/drawing/2014/main" xmlns="" id="{00000000-0008-0000-0600-00007B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2" name="正方形/長方形 891">
          <a:extLst>
            <a:ext uri="{FF2B5EF4-FFF2-40B4-BE49-F238E27FC236}">
              <a16:creationId xmlns:a16="http://schemas.microsoft.com/office/drawing/2014/main" xmlns="" id="{00000000-0008-0000-0600-00007C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3" name="正方形/長方形 892">
          <a:extLst>
            <a:ext uri="{FF2B5EF4-FFF2-40B4-BE49-F238E27FC236}">
              <a16:creationId xmlns:a16="http://schemas.microsoft.com/office/drawing/2014/main" xmlns="" id="{00000000-0008-0000-0600-00007D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4" name="正方形/長方形 893">
          <a:extLst>
            <a:ext uri="{FF2B5EF4-FFF2-40B4-BE49-F238E27FC236}">
              <a16:creationId xmlns:a16="http://schemas.microsoft.com/office/drawing/2014/main" xmlns="" id="{00000000-0008-0000-0600-00007E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5" name="テキスト ボックス 894">
          <a:extLst>
            <a:ext uri="{FF2B5EF4-FFF2-40B4-BE49-F238E27FC236}">
              <a16:creationId xmlns:a16="http://schemas.microsoft.com/office/drawing/2014/main" xmlns="" id="{00000000-0008-0000-0600-00007F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6" name="直線コネクタ 895">
          <a:extLst>
            <a:ext uri="{FF2B5EF4-FFF2-40B4-BE49-F238E27FC236}">
              <a16:creationId xmlns:a16="http://schemas.microsoft.com/office/drawing/2014/main" xmlns="" id="{00000000-0008-0000-0600-000080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7" name="直線コネクタ 896">
          <a:extLst>
            <a:ext uri="{FF2B5EF4-FFF2-40B4-BE49-F238E27FC236}">
              <a16:creationId xmlns:a16="http://schemas.microsoft.com/office/drawing/2014/main" xmlns="" id="{00000000-0008-0000-0600-000081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8" name="テキスト ボックス 897">
          <a:extLst>
            <a:ext uri="{FF2B5EF4-FFF2-40B4-BE49-F238E27FC236}">
              <a16:creationId xmlns:a16="http://schemas.microsoft.com/office/drawing/2014/main" xmlns="" id="{00000000-0008-0000-0600-000082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9" name="直線コネクタ 898">
          <a:extLst>
            <a:ext uri="{FF2B5EF4-FFF2-40B4-BE49-F238E27FC236}">
              <a16:creationId xmlns:a16="http://schemas.microsoft.com/office/drawing/2014/main" xmlns="" id="{00000000-0008-0000-0600-000083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0" name="テキスト ボックス 899">
          <a:extLst>
            <a:ext uri="{FF2B5EF4-FFF2-40B4-BE49-F238E27FC236}">
              <a16:creationId xmlns:a16="http://schemas.microsoft.com/office/drawing/2014/main" xmlns="" id="{00000000-0008-0000-0600-000084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1" name="前年度繰上充用金グラフ枠">
          <a:extLst>
            <a:ext uri="{FF2B5EF4-FFF2-40B4-BE49-F238E27FC236}">
              <a16:creationId xmlns:a16="http://schemas.microsoft.com/office/drawing/2014/main" xmlns="" id="{00000000-0008-0000-0600-000085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2" name="直線コネクタ 901">
          <a:extLst>
            <a:ext uri="{FF2B5EF4-FFF2-40B4-BE49-F238E27FC236}">
              <a16:creationId xmlns:a16="http://schemas.microsoft.com/office/drawing/2014/main" xmlns="" id="{00000000-0008-0000-0600-000086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3" name="前年度繰上充用金最小値テキスト">
          <a:extLst>
            <a:ext uri="{FF2B5EF4-FFF2-40B4-BE49-F238E27FC236}">
              <a16:creationId xmlns:a16="http://schemas.microsoft.com/office/drawing/2014/main" xmlns="" id="{00000000-0008-0000-0600-000087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a:extLst>
            <a:ext uri="{FF2B5EF4-FFF2-40B4-BE49-F238E27FC236}">
              <a16:creationId xmlns:a16="http://schemas.microsoft.com/office/drawing/2014/main" xmlns="" id="{00000000-0008-0000-0600-00008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5" name="前年度繰上充用金最大値テキスト">
          <a:extLst>
            <a:ext uri="{FF2B5EF4-FFF2-40B4-BE49-F238E27FC236}">
              <a16:creationId xmlns:a16="http://schemas.microsoft.com/office/drawing/2014/main" xmlns="" id="{00000000-0008-0000-0600-000089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6" name="直線コネクタ 905">
          <a:extLst>
            <a:ext uri="{FF2B5EF4-FFF2-40B4-BE49-F238E27FC236}">
              <a16:creationId xmlns:a16="http://schemas.microsoft.com/office/drawing/2014/main" xmlns="" id="{00000000-0008-0000-0600-00008A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7" name="直線コネクタ 906">
          <a:extLst>
            <a:ext uri="{FF2B5EF4-FFF2-40B4-BE49-F238E27FC236}">
              <a16:creationId xmlns:a16="http://schemas.microsoft.com/office/drawing/2014/main" xmlns="" id="{00000000-0008-0000-0600-00008B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8" name="前年度繰上充用金平均値テキスト">
          <a:extLst>
            <a:ext uri="{FF2B5EF4-FFF2-40B4-BE49-F238E27FC236}">
              <a16:creationId xmlns:a16="http://schemas.microsoft.com/office/drawing/2014/main" xmlns="" id="{00000000-0008-0000-0600-00008C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9" name="フローチャート: 判断 908">
          <a:extLst>
            <a:ext uri="{FF2B5EF4-FFF2-40B4-BE49-F238E27FC236}">
              <a16:creationId xmlns:a16="http://schemas.microsoft.com/office/drawing/2014/main" xmlns="" id="{00000000-0008-0000-0600-00008D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0" name="直線コネクタ 909">
          <a:extLst>
            <a:ext uri="{FF2B5EF4-FFF2-40B4-BE49-F238E27FC236}">
              <a16:creationId xmlns:a16="http://schemas.microsoft.com/office/drawing/2014/main" xmlns="" id="{00000000-0008-0000-0600-00008E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1" name="フローチャート: 判断 910">
          <a:extLst>
            <a:ext uri="{FF2B5EF4-FFF2-40B4-BE49-F238E27FC236}">
              <a16:creationId xmlns:a16="http://schemas.microsoft.com/office/drawing/2014/main" xmlns="" id="{00000000-0008-0000-0600-00008F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xmlns="" id="{00000000-0008-0000-0600-000090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3" name="直線コネクタ 912">
          <a:extLst>
            <a:ext uri="{FF2B5EF4-FFF2-40B4-BE49-F238E27FC236}">
              <a16:creationId xmlns:a16="http://schemas.microsoft.com/office/drawing/2014/main" xmlns="" id="{00000000-0008-0000-0600-000091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4" name="フローチャート: 判断 913">
          <a:extLst>
            <a:ext uri="{FF2B5EF4-FFF2-40B4-BE49-F238E27FC236}">
              <a16:creationId xmlns:a16="http://schemas.microsoft.com/office/drawing/2014/main" xmlns="" id="{00000000-0008-0000-0600-000092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xmlns="" id="{00000000-0008-0000-0600-000093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6" name="直線コネクタ 915">
          <a:extLst>
            <a:ext uri="{FF2B5EF4-FFF2-40B4-BE49-F238E27FC236}">
              <a16:creationId xmlns:a16="http://schemas.microsoft.com/office/drawing/2014/main" xmlns="" id="{00000000-0008-0000-0600-000094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7" name="フローチャート: 判断 916">
          <a:extLst>
            <a:ext uri="{FF2B5EF4-FFF2-40B4-BE49-F238E27FC236}">
              <a16:creationId xmlns:a16="http://schemas.microsoft.com/office/drawing/2014/main" xmlns="" id="{00000000-0008-0000-0600-000095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xmlns="" id="{00000000-0008-0000-0600-000096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9" name="フローチャート: 判断 918">
          <a:extLst>
            <a:ext uri="{FF2B5EF4-FFF2-40B4-BE49-F238E27FC236}">
              <a16:creationId xmlns:a16="http://schemas.microsoft.com/office/drawing/2014/main" xmlns="" id="{00000000-0008-0000-0600-000097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0" name="テキスト ボックス 919">
          <a:extLst>
            <a:ext uri="{FF2B5EF4-FFF2-40B4-BE49-F238E27FC236}">
              <a16:creationId xmlns:a16="http://schemas.microsoft.com/office/drawing/2014/main" xmlns="" id="{00000000-0008-0000-0600-000098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xmlns="" id="{00000000-0008-0000-0600-000099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xmlns="" id="{00000000-0008-0000-0600-00009A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xmlns="" id="{00000000-0008-0000-0600-00009B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xmlns="" id="{00000000-0008-0000-0600-00009C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xmlns="" id="{00000000-0008-0000-0600-00009D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6" name="楕円 925">
          <a:extLst>
            <a:ext uri="{FF2B5EF4-FFF2-40B4-BE49-F238E27FC236}">
              <a16:creationId xmlns:a16="http://schemas.microsoft.com/office/drawing/2014/main" xmlns="" id="{00000000-0008-0000-0600-00009E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7" name="前年度繰上充用金該当値テキスト">
          <a:extLst>
            <a:ext uri="{FF2B5EF4-FFF2-40B4-BE49-F238E27FC236}">
              <a16:creationId xmlns:a16="http://schemas.microsoft.com/office/drawing/2014/main" xmlns="" id="{00000000-0008-0000-0600-00009F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8" name="楕円 927">
          <a:extLst>
            <a:ext uri="{FF2B5EF4-FFF2-40B4-BE49-F238E27FC236}">
              <a16:creationId xmlns:a16="http://schemas.microsoft.com/office/drawing/2014/main" xmlns="" id="{00000000-0008-0000-0600-0000A0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xmlns="" id="{00000000-0008-0000-0600-0000A1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0" name="楕円 929">
          <a:extLst>
            <a:ext uri="{FF2B5EF4-FFF2-40B4-BE49-F238E27FC236}">
              <a16:creationId xmlns:a16="http://schemas.microsoft.com/office/drawing/2014/main" xmlns="" id="{00000000-0008-0000-0600-0000A2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xmlns="" id="{00000000-0008-0000-0600-0000A3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2" name="楕円 931">
          <a:extLst>
            <a:ext uri="{FF2B5EF4-FFF2-40B4-BE49-F238E27FC236}">
              <a16:creationId xmlns:a16="http://schemas.microsoft.com/office/drawing/2014/main" xmlns="" id="{00000000-0008-0000-0600-0000A4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3" name="テキスト ボックス 932">
          <a:extLst>
            <a:ext uri="{FF2B5EF4-FFF2-40B4-BE49-F238E27FC236}">
              <a16:creationId xmlns:a16="http://schemas.microsoft.com/office/drawing/2014/main" xmlns="" id="{00000000-0008-0000-0600-0000A5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4" name="楕円 933">
          <a:extLst>
            <a:ext uri="{FF2B5EF4-FFF2-40B4-BE49-F238E27FC236}">
              <a16:creationId xmlns:a16="http://schemas.microsoft.com/office/drawing/2014/main" xmlns="" id="{00000000-0008-0000-0600-0000A6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5" name="テキスト ボックス 934">
          <a:extLst>
            <a:ext uri="{FF2B5EF4-FFF2-40B4-BE49-F238E27FC236}">
              <a16:creationId xmlns:a16="http://schemas.microsoft.com/office/drawing/2014/main" xmlns="" id="{00000000-0008-0000-0600-0000A7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6" name="正方形/長方形 935">
          <a:extLst>
            <a:ext uri="{FF2B5EF4-FFF2-40B4-BE49-F238E27FC236}">
              <a16:creationId xmlns:a16="http://schemas.microsoft.com/office/drawing/2014/main" xmlns="" id="{00000000-0008-0000-0600-0000A8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7" name="正方形/長方形 936">
          <a:extLst>
            <a:ext uri="{FF2B5EF4-FFF2-40B4-BE49-F238E27FC236}">
              <a16:creationId xmlns:a16="http://schemas.microsoft.com/office/drawing/2014/main" xmlns="" id="{00000000-0008-0000-0600-0000A9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8" name="テキスト ボックス 937">
          <a:extLst>
            <a:ext uri="{FF2B5EF4-FFF2-40B4-BE49-F238E27FC236}">
              <a16:creationId xmlns:a16="http://schemas.microsoft.com/office/drawing/2014/main" xmlns="" id="{00000000-0008-0000-0600-0000AA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人件費については、住民一人当たり</a:t>
          </a:r>
          <a:r>
            <a:rPr kumimoji="1" lang="en-US" altLang="ja-JP" sz="1300">
              <a:latin typeface="ＭＳ Ｐゴシック" panose="020B0600070205080204" pitchFamily="50" charset="-128"/>
              <a:ea typeface="ＭＳ Ｐゴシック" panose="020B0600070205080204" pitchFamily="50" charset="-128"/>
            </a:rPr>
            <a:t>44,215</a:t>
          </a:r>
          <a:r>
            <a:rPr kumimoji="1" lang="ja-JP" altLang="en-US" sz="1300">
              <a:latin typeface="ＭＳ Ｐゴシック" panose="020B0600070205080204" pitchFamily="50" charset="-128"/>
              <a:ea typeface="ＭＳ Ｐゴシック" panose="020B0600070205080204" pitchFamily="50" charset="-128"/>
            </a:rPr>
            <a:t>円となっており、類似団体、全国、県内平均を大きく下回っている。主な要因としては、ごみ処理業務や消防業務などを一部事務組合で実施していることが挙げられる。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物件費については、平成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年度から</a:t>
          </a:r>
          <a:r>
            <a:rPr kumimoji="1" lang="en-US" altLang="ja-JP" sz="1300">
              <a:latin typeface="ＭＳ Ｐゴシック" panose="020B0600070205080204" pitchFamily="50" charset="-128"/>
              <a:ea typeface="ＭＳ Ｐゴシック" panose="020B0600070205080204" pitchFamily="50" charset="-128"/>
            </a:rPr>
            <a:t>1,467</a:t>
          </a:r>
          <a:r>
            <a:rPr kumimoji="1" lang="ja-JP" altLang="en-US" sz="1300">
              <a:latin typeface="ＭＳ Ｐゴシック" panose="020B0600070205080204" pitchFamily="50" charset="-128"/>
              <a:ea typeface="ＭＳ Ｐゴシック" panose="020B0600070205080204" pitchFamily="50" charset="-128"/>
            </a:rPr>
            <a:t>円減少し、住民一人当たり</a:t>
          </a:r>
          <a:r>
            <a:rPr kumimoji="1" lang="en-US" altLang="ja-JP" sz="1300">
              <a:latin typeface="ＭＳ Ｐゴシック" panose="020B0600070205080204" pitchFamily="50" charset="-128"/>
              <a:ea typeface="ＭＳ Ｐゴシック" panose="020B0600070205080204" pitchFamily="50" charset="-128"/>
            </a:rPr>
            <a:t>74,995</a:t>
          </a:r>
          <a:r>
            <a:rPr kumimoji="1" lang="ja-JP" altLang="en-US" sz="1300">
              <a:latin typeface="ＭＳ Ｐゴシック" panose="020B0600070205080204" pitchFamily="50" charset="-128"/>
              <a:ea typeface="ＭＳ Ｐゴシック" panose="020B0600070205080204" pitchFamily="50" charset="-128"/>
            </a:rPr>
            <a:t>円となっているが、賃金の割合が大きく、類似団体、全国、県内平均を上回っている。その他、平成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年度は、ふるさと納税に関するコストなどが増加した。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補助費等については、住民一人当たり</a:t>
          </a:r>
          <a:r>
            <a:rPr kumimoji="1" lang="en-US" altLang="ja-JP" sz="1300">
              <a:latin typeface="ＭＳ Ｐゴシック" panose="020B0600070205080204" pitchFamily="50" charset="-128"/>
              <a:ea typeface="ＭＳ Ｐゴシック" panose="020B0600070205080204" pitchFamily="50" charset="-128"/>
            </a:rPr>
            <a:t>58,093</a:t>
          </a:r>
          <a:r>
            <a:rPr kumimoji="1" lang="ja-JP" altLang="en-US" sz="1300">
              <a:latin typeface="ＭＳ Ｐゴシック" panose="020B0600070205080204" pitchFamily="50" charset="-128"/>
              <a:ea typeface="ＭＳ Ｐゴシック" panose="020B0600070205080204" pitchFamily="50" charset="-128"/>
            </a:rPr>
            <a:t>円となっており、類似団体、全国、県内平均を大きく上回っている。主な要因としては、ごみ処理業務や消防業務など一部事務組合に対するコストが挙げられる。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普通建設事業費については、平成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年度に小学校増改築事業など大型事業が完了したため、住民一人当たり</a:t>
          </a:r>
          <a:r>
            <a:rPr kumimoji="1" lang="en-US" altLang="ja-JP" sz="1300">
              <a:latin typeface="ＭＳ Ｐゴシック" panose="020B0600070205080204" pitchFamily="50" charset="-128"/>
              <a:ea typeface="ＭＳ Ｐゴシック" panose="020B0600070205080204" pitchFamily="50" charset="-128"/>
            </a:rPr>
            <a:t>6,727</a:t>
          </a:r>
          <a:r>
            <a:rPr kumimoji="1" lang="ja-JP" altLang="en-US" sz="1300">
              <a:latin typeface="ＭＳ Ｐゴシック" panose="020B0600070205080204" pitchFamily="50" charset="-128"/>
              <a:ea typeface="ＭＳ Ｐゴシック" panose="020B0600070205080204" pitchFamily="50" charset="-128"/>
            </a:rPr>
            <a:t>円減少し</a:t>
          </a:r>
          <a:r>
            <a:rPr kumimoji="1" lang="en-US" altLang="ja-JP" sz="1300">
              <a:latin typeface="ＭＳ Ｐゴシック" panose="020B0600070205080204" pitchFamily="50" charset="-128"/>
              <a:ea typeface="ＭＳ Ｐゴシック" panose="020B0600070205080204" pitchFamily="50" charset="-128"/>
            </a:rPr>
            <a:t>41,512</a:t>
          </a:r>
          <a:r>
            <a:rPr kumimoji="1" lang="ja-JP" altLang="en-US" sz="1300">
              <a:latin typeface="ＭＳ Ｐゴシック" panose="020B0600070205080204" pitchFamily="50" charset="-128"/>
              <a:ea typeface="ＭＳ Ｐゴシック" panose="020B0600070205080204" pitchFamily="50" charset="-128"/>
            </a:rPr>
            <a:t>円となっており、類似団体、全国、県内平均を下回っている。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xmlns=""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xmlns=""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xmlns=""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xmlns=""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岐阜県美濃加茂市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xmlns=""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xmlns=""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xmlns=""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xmlns=""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xmlns=""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xmlns=""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56,987
52,041
74.81
22,255,261
20,749,511
1,360,540
11,690,642
13,596,003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xmlns=""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xmlns=""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xmlns=""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xmlns=""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xmlns=""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xmlns=""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xmlns=""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xmlns=""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xmlns=""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xmlns=""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xmlns=""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xmlns=""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xmlns=""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xmlns=""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xmlns=""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xmlns=""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xmlns=""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xmlns=""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xmlns=""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xmlns=""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xmlns=""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xmlns=""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xmlns=""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xmlns=""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xmlns=""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xmlns=""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xmlns=""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xmlns=""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xmlns=""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xmlns=""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xmlns=""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xmlns=""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xmlns=""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xmlns=""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xmlns=""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xmlns=""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xmlns=""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xmlns=""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xmlns=""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xmlns=""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xmlns=""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xmlns=""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xmlns=""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xmlns=""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96266</xdr:rowOff>
    </xdr:from>
    <xdr:to>
      <xdr:col>24</xdr:col>
      <xdr:colOff>62865</xdr:colOff>
      <xdr:row>38</xdr:row>
      <xdr:rowOff>153416</xdr:rowOff>
    </xdr:to>
    <xdr:cxnSp macro="">
      <xdr:nvCxnSpPr>
        <xdr:cNvPr id="56" name="直線コネクタ 55">
          <a:extLst>
            <a:ext uri="{FF2B5EF4-FFF2-40B4-BE49-F238E27FC236}">
              <a16:creationId xmlns:a16="http://schemas.microsoft.com/office/drawing/2014/main" xmlns="" id="{00000000-0008-0000-0700-000038000000}"/>
            </a:ext>
          </a:extLst>
        </xdr:cNvPr>
        <xdr:cNvCxnSpPr/>
      </xdr:nvCxnSpPr>
      <xdr:spPr>
        <a:xfrm flipV="1">
          <a:off x="4633595" y="5411216"/>
          <a:ext cx="127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157243</xdr:rowOff>
    </xdr:from>
    <xdr:ext cx="469744" cy="259045"/>
    <xdr:sp macro="" textlink="">
      <xdr:nvSpPr>
        <xdr:cNvPr id="57" name="議会費最小値テキスト">
          <a:extLst>
            <a:ext uri="{FF2B5EF4-FFF2-40B4-BE49-F238E27FC236}">
              <a16:creationId xmlns:a16="http://schemas.microsoft.com/office/drawing/2014/main" xmlns="" id="{00000000-0008-0000-0700-000039000000}"/>
            </a:ext>
          </a:extLst>
        </xdr:cNvPr>
        <xdr:cNvSpPr txBox="1"/>
      </xdr:nvSpPr>
      <xdr:spPr>
        <a:xfrm>
          <a:off x="4686300" y="6672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153416</xdr:rowOff>
    </xdr:from>
    <xdr:to>
      <xdr:col>24</xdr:col>
      <xdr:colOff>152400</xdr:colOff>
      <xdr:row>38</xdr:row>
      <xdr:rowOff>153416</xdr:rowOff>
    </xdr:to>
    <xdr:cxnSp macro="">
      <xdr:nvCxnSpPr>
        <xdr:cNvPr id="58" name="直線コネクタ 57">
          <a:extLst>
            <a:ext uri="{FF2B5EF4-FFF2-40B4-BE49-F238E27FC236}">
              <a16:creationId xmlns:a16="http://schemas.microsoft.com/office/drawing/2014/main" xmlns="" id="{00000000-0008-0000-0700-00003A000000}"/>
            </a:ext>
          </a:extLst>
        </xdr:cNvPr>
        <xdr:cNvCxnSpPr/>
      </xdr:nvCxnSpPr>
      <xdr:spPr>
        <a:xfrm>
          <a:off x="4546600" y="6668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42943</xdr:rowOff>
    </xdr:from>
    <xdr:ext cx="469744" cy="259045"/>
    <xdr:sp macro="" textlink="">
      <xdr:nvSpPr>
        <xdr:cNvPr id="59" name="議会費最大値テキスト">
          <a:extLst>
            <a:ext uri="{FF2B5EF4-FFF2-40B4-BE49-F238E27FC236}">
              <a16:creationId xmlns:a16="http://schemas.microsoft.com/office/drawing/2014/main" xmlns="" id="{00000000-0008-0000-0700-00003B000000}"/>
            </a:ext>
          </a:extLst>
        </xdr:cNvPr>
        <xdr:cNvSpPr txBox="1"/>
      </xdr:nvSpPr>
      <xdr:spPr>
        <a:xfrm>
          <a:off x="4686300" y="5186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5,464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96266</xdr:rowOff>
    </xdr:from>
    <xdr:to>
      <xdr:col>24</xdr:col>
      <xdr:colOff>152400</xdr:colOff>
      <xdr:row>31</xdr:row>
      <xdr:rowOff>96266</xdr:rowOff>
    </xdr:to>
    <xdr:cxnSp macro="">
      <xdr:nvCxnSpPr>
        <xdr:cNvPr id="60" name="直線コネクタ 59">
          <a:extLst>
            <a:ext uri="{FF2B5EF4-FFF2-40B4-BE49-F238E27FC236}">
              <a16:creationId xmlns:a16="http://schemas.microsoft.com/office/drawing/2014/main" xmlns="" id="{00000000-0008-0000-0700-00003C000000}"/>
            </a:ext>
          </a:extLst>
        </xdr:cNvPr>
        <xdr:cNvCxnSpPr/>
      </xdr:nvCxnSpPr>
      <xdr:spPr>
        <a:xfrm>
          <a:off x="4546600" y="5411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32639</xdr:rowOff>
    </xdr:from>
    <xdr:to>
      <xdr:col>24</xdr:col>
      <xdr:colOff>63500</xdr:colOff>
      <xdr:row>37</xdr:row>
      <xdr:rowOff>66548</xdr:rowOff>
    </xdr:to>
    <xdr:cxnSp macro="">
      <xdr:nvCxnSpPr>
        <xdr:cNvPr id="61" name="直線コネクタ 60">
          <a:extLst>
            <a:ext uri="{FF2B5EF4-FFF2-40B4-BE49-F238E27FC236}">
              <a16:creationId xmlns:a16="http://schemas.microsoft.com/office/drawing/2014/main" xmlns="" id="{00000000-0008-0000-0700-00003D000000}"/>
            </a:ext>
          </a:extLst>
        </xdr:cNvPr>
        <xdr:cNvCxnSpPr/>
      </xdr:nvCxnSpPr>
      <xdr:spPr>
        <a:xfrm>
          <a:off x="3797300" y="6376289"/>
          <a:ext cx="838200" cy="33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25290</xdr:rowOff>
    </xdr:from>
    <xdr:ext cx="469744" cy="259045"/>
    <xdr:sp macro="" textlink="">
      <xdr:nvSpPr>
        <xdr:cNvPr id="62" name="議会費平均値テキスト">
          <a:extLst>
            <a:ext uri="{FF2B5EF4-FFF2-40B4-BE49-F238E27FC236}">
              <a16:creationId xmlns:a16="http://schemas.microsoft.com/office/drawing/2014/main" xmlns="" id="{00000000-0008-0000-0700-00003E000000}"/>
            </a:ext>
          </a:extLst>
        </xdr:cNvPr>
        <xdr:cNvSpPr txBox="1"/>
      </xdr:nvSpPr>
      <xdr:spPr>
        <a:xfrm>
          <a:off x="4686300" y="60260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2413</xdr:rowOff>
    </xdr:from>
    <xdr:to>
      <xdr:col>24</xdr:col>
      <xdr:colOff>114300</xdr:colOff>
      <xdr:row>36</xdr:row>
      <xdr:rowOff>104013</xdr:rowOff>
    </xdr:to>
    <xdr:sp macro="" textlink="">
      <xdr:nvSpPr>
        <xdr:cNvPr id="63" name="フローチャート: 判断 62">
          <a:extLst>
            <a:ext uri="{FF2B5EF4-FFF2-40B4-BE49-F238E27FC236}">
              <a16:creationId xmlns:a16="http://schemas.microsoft.com/office/drawing/2014/main" xmlns="" id="{00000000-0008-0000-0700-00003F000000}"/>
            </a:ext>
          </a:extLst>
        </xdr:cNvPr>
        <xdr:cNvSpPr/>
      </xdr:nvSpPr>
      <xdr:spPr>
        <a:xfrm>
          <a:off x="4584700" y="6174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32639</xdr:rowOff>
    </xdr:from>
    <xdr:to>
      <xdr:col>19</xdr:col>
      <xdr:colOff>177800</xdr:colOff>
      <xdr:row>37</xdr:row>
      <xdr:rowOff>59690</xdr:rowOff>
    </xdr:to>
    <xdr:cxnSp macro="">
      <xdr:nvCxnSpPr>
        <xdr:cNvPr id="64" name="直線コネクタ 63">
          <a:extLst>
            <a:ext uri="{FF2B5EF4-FFF2-40B4-BE49-F238E27FC236}">
              <a16:creationId xmlns:a16="http://schemas.microsoft.com/office/drawing/2014/main" xmlns="" id="{00000000-0008-0000-0700-000040000000}"/>
            </a:ext>
          </a:extLst>
        </xdr:cNvPr>
        <xdr:cNvCxnSpPr/>
      </xdr:nvCxnSpPr>
      <xdr:spPr>
        <a:xfrm flipV="1">
          <a:off x="2908300" y="6376289"/>
          <a:ext cx="889000" cy="27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7747</xdr:rowOff>
    </xdr:from>
    <xdr:to>
      <xdr:col>20</xdr:col>
      <xdr:colOff>38100</xdr:colOff>
      <xdr:row>36</xdr:row>
      <xdr:rowOff>109347</xdr:rowOff>
    </xdr:to>
    <xdr:sp macro="" textlink="">
      <xdr:nvSpPr>
        <xdr:cNvPr id="65" name="フローチャート: 判断 64">
          <a:extLst>
            <a:ext uri="{FF2B5EF4-FFF2-40B4-BE49-F238E27FC236}">
              <a16:creationId xmlns:a16="http://schemas.microsoft.com/office/drawing/2014/main" xmlns="" id="{00000000-0008-0000-0700-000041000000}"/>
            </a:ext>
          </a:extLst>
        </xdr:cNvPr>
        <xdr:cNvSpPr/>
      </xdr:nvSpPr>
      <xdr:spPr>
        <a:xfrm>
          <a:off x="3746500" y="6179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125874</xdr:rowOff>
    </xdr:from>
    <xdr:ext cx="469744" cy="259045"/>
    <xdr:sp macro="" textlink="">
      <xdr:nvSpPr>
        <xdr:cNvPr id="66" name="テキスト ボックス 65">
          <a:extLst>
            <a:ext uri="{FF2B5EF4-FFF2-40B4-BE49-F238E27FC236}">
              <a16:creationId xmlns:a16="http://schemas.microsoft.com/office/drawing/2014/main" xmlns="" id="{00000000-0008-0000-0700-000042000000}"/>
            </a:ext>
          </a:extLst>
        </xdr:cNvPr>
        <xdr:cNvSpPr txBox="1"/>
      </xdr:nvSpPr>
      <xdr:spPr>
        <a:xfrm>
          <a:off x="3562428" y="5955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109220</xdr:rowOff>
    </xdr:from>
    <xdr:to>
      <xdr:col>15</xdr:col>
      <xdr:colOff>50800</xdr:colOff>
      <xdr:row>37</xdr:row>
      <xdr:rowOff>59690</xdr:rowOff>
    </xdr:to>
    <xdr:cxnSp macro="">
      <xdr:nvCxnSpPr>
        <xdr:cNvPr id="67" name="直線コネクタ 66">
          <a:extLst>
            <a:ext uri="{FF2B5EF4-FFF2-40B4-BE49-F238E27FC236}">
              <a16:creationId xmlns:a16="http://schemas.microsoft.com/office/drawing/2014/main" xmlns="" id="{00000000-0008-0000-0700-000043000000}"/>
            </a:ext>
          </a:extLst>
        </xdr:cNvPr>
        <xdr:cNvCxnSpPr/>
      </xdr:nvCxnSpPr>
      <xdr:spPr>
        <a:xfrm>
          <a:off x="2019300" y="628142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128524</xdr:rowOff>
    </xdr:from>
    <xdr:to>
      <xdr:col>15</xdr:col>
      <xdr:colOff>101600</xdr:colOff>
      <xdr:row>36</xdr:row>
      <xdr:rowOff>58674</xdr:rowOff>
    </xdr:to>
    <xdr:sp macro="" textlink="">
      <xdr:nvSpPr>
        <xdr:cNvPr id="68" name="フローチャート: 判断 67">
          <a:extLst>
            <a:ext uri="{FF2B5EF4-FFF2-40B4-BE49-F238E27FC236}">
              <a16:creationId xmlns:a16="http://schemas.microsoft.com/office/drawing/2014/main" xmlns="" id="{00000000-0008-0000-0700-000044000000}"/>
            </a:ext>
          </a:extLst>
        </xdr:cNvPr>
        <xdr:cNvSpPr/>
      </xdr:nvSpPr>
      <xdr:spPr>
        <a:xfrm>
          <a:off x="2857500" y="6129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75201</xdr:rowOff>
    </xdr:from>
    <xdr:ext cx="469744" cy="259045"/>
    <xdr:sp macro="" textlink="">
      <xdr:nvSpPr>
        <xdr:cNvPr id="69" name="テキスト ボックス 68">
          <a:extLst>
            <a:ext uri="{FF2B5EF4-FFF2-40B4-BE49-F238E27FC236}">
              <a16:creationId xmlns:a16="http://schemas.microsoft.com/office/drawing/2014/main" xmlns="" id="{00000000-0008-0000-0700-000045000000}"/>
            </a:ext>
          </a:extLst>
        </xdr:cNvPr>
        <xdr:cNvSpPr txBox="1"/>
      </xdr:nvSpPr>
      <xdr:spPr>
        <a:xfrm>
          <a:off x="2673428" y="5904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109220</xdr:rowOff>
    </xdr:from>
    <xdr:to>
      <xdr:col>10</xdr:col>
      <xdr:colOff>114300</xdr:colOff>
      <xdr:row>36</xdr:row>
      <xdr:rowOff>132080</xdr:rowOff>
    </xdr:to>
    <xdr:cxnSp macro="">
      <xdr:nvCxnSpPr>
        <xdr:cNvPr id="70" name="直線コネクタ 69">
          <a:extLst>
            <a:ext uri="{FF2B5EF4-FFF2-40B4-BE49-F238E27FC236}">
              <a16:creationId xmlns:a16="http://schemas.microsoft.com/office/drawing/2014/main" xmlns="" id="{00000000-0008-0000-0700-000046000000}"/>
            </a:ext>
          </a:extLst>
        </xdr:cNvPr>
        <xdr:cNvCxnSpPr/>
      </xdr:nvCxnSpPr>
      <xdr:spPr>
        <a:xfrm flipV="1">
          <a:off x="1130300" y="62814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86614</xdr:rowOff>
    </xdr:from>
    <xdr:to>
      <xdr:col>10</xdr:col>
      <xdr:colOff>165100</xdr:colOff>
      <xdr:row>36</xdr:row>
      <xdr:rowOff>16764</xdr:rowOff>
    </xdr:to>
    <xdr:sp macro="" textlink="">
      <xdr:nvSpPr>
        <xdr:cNvPr id="71" name="フローチャート: 判断 70">
          <a:extLst>
            <a:ext uri="{FF2B5EF4-FFF2-40B4-BE49-F238E27FC236}">
              <a16:creationId xmlns:a16="http://schemas.microsoft.com/office/drawing/2014/main" xmlns="" id="{00000000-0008-0000-0700-000047000000}"/>
            </a:ext>
          </a:extLst>
        </xdr:cNvPr>
        <xdr:cNvSpPr/>
      </xdr:nvSpPr>
      <xdr:spPr>
        <a:xfrm>
          <a:off x="19685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33291</xdr:rowOff>
    </xdr:from>
    <xdr:ext cx="469744" cy="259045"/>
    <xdr:sp macro="" textlink="">
      <xdr:nvSpPr>
        <xdr:cNvPr id="72" name="テキスト ボックス 71">
          <a:extLst>
            <a:ext uri="{FF2B5EF4-FFF2-40B4-BE49-F238E27FC236}">
              <a16:creationId xmlns:a16="http://schemas.microsoft.com/office/drawing/2014/main" xmlns="" id="{00000000-0008-0000-0700-000048000000}"/>
            </a:ext>
          </a:extLst>
        </xdr:cNvPr>
        <xdr:cNvSpPr txBox="1"/>
      </xdr:nvSpPr>
      <xdr:spPr>
        <a:xfrm>
          <a:off x="1784428" y="5862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64135</xdr:rowOff>
    </xdr:from>
    <xdr:to>
      <xdr:col>6</xdr:col>
      <xdr:colOff>38100</xdr:colOff>
      <xdr:row>35</xdr:row>
      <xdr:rowOff>165735</xdr:rowOff>
    </xdr:to>
    <xdr:sp macro="" textlink="">
      <xdr:nvSpPr>
        <xdr:cNvPr id="73" name="フローチャート: 判断 72">
          <a:extLst>
            <a:ext uri="{FF2B5EF4-FFF2-40B4-BE49-F238E27FC236}">
              <a16:creationId xmlns:a16="http://schemas.microsoft.com/office/drawing/2014/main" xmlns="" id="{00000000-0008-0000-0700-000049000000}"/>
            </a:ext>
          </a:extLst>
        </xdr:cNvPr>
        <xdr:cNvSpPr/>
      </xdr:nvSpPr>
      <xdr:spPr>
        <a:xfrm>
          <a:off x="1079500" y="6064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10812</xdr:rowOff>
    </xdr:from>
    <xdr:ext cx="469744" cy="259045"/>
    <xdr:sp macro="" textlink="">
      <xdr:nvSpPr>
        <xdr:cNvPr id="74" name="テキスト ボックス 73">
          <a:extLst>
            <a:ext uri="{FF2B5EF4-FFF2-40B4-BE49-F238E27FC236}">
              <a16:creationId xmlns:a16="http://schemas.microsoft.com/office/drawing/2014/main" xmlns="" id="{00000000-0008-0000-0700-00004A000000}"/>
            </a:ext>
          </a:extLst>
        </xdr:cNvPr>
        <xdr:cNvSpPr txBox="1"/>
      </xdr:nvSpPr>
      <xdr:spPr>
        <a:xfrm>
          <a:off x="895428" y="5840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xmlns=""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xmlns=""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xmlns=""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xmlns=""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xmlns=""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15748</xdr:rowOff>
    </xdr:from>
    <xdr:to>
      <xdr:col>24</xdr:col>
      <xdr:colOff>114300</xdr:colOff>
      <xdr:row>37</xdr:row>
      <xdr:rowOff>117348</xdr:rowOff>
    </xdr:to>
    <xdr:sp macro="" textlink="">
      <xdr:nvSpPr>
        <xdr:cNvPr id="80" name="楕円 79">
          <a:extLst>
            <a:ext uri="{FF2B5EF4-FFF2-40B4-BE49-F238E27FC236}">
              <a16:creationId xmlns:a16="http://schemas.microsoft.com/office/drawing/2014/main" xmlns="" id="{00000000-0008-0000-0700-000050000000}"/>
            </a:ext>
          </a:extLst>
        </xdr:cNvPr>
        <xdr:cNvSpPr/>
      </xdr:nvSpPr>
      <xdr:spPr>
        <a:xfrm>
          <a:off x="4584700" y="6359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165625</xdr:rowOff>
    </xdr:from>
    <xdr:ext cx="469744" cy="259045"/>
    <xdr:sp macro="" textlink="">
      <xdr:nvSpPr>
        <xdr:cNvPr id="81" name="議会費該当値テキスト">
          <a:extLst>
            <a:ext uri="{FF2B5EF4-FFF2-40B4-BE49-F238E27FC236}">
              <a16:creationId xmlns:a16="http://schemas.microsoft.com/office/drawing/2014/main" xmlns="" id="{00000000-0008-0000-0700-000051000000}"/>
            </a:ext>
          </a:extLst>
        </xdr:cNvPr>
        <xdr:cNvSpPr txBox="1"/>
      </xdr:nvSpPr>
      <xdr:spPr>
        <a:xfrm>
          <a:off x="4686300" y="6337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153289</xdr:rowOff>
    </xdr:from>
    <xdr:to>
      <xdr:col>20</xdr:col>
      <xdr:colOff>38100</xdr:colOff>
      <xdr:row>37</xdr:row>
      <xdr:rowOff>83439</xdr:rowOff>
    </xdr:to>
    <xdr:sp macro="" textlink="">
      <xdr:nvSpPr>
        <xdr:cNvPr id="82" name="楕円 81">
          <a:extLst>
            <a:ext uri="{FF2B5EF4-FFF2-40B4-BE49-F238E27FC236}">
              <a16:creationId xmlns:a16="http://schemas.microsoft.com/office/drawing/2014/main" xmlns="" id="{00000000-0008-0000-0700-000052000000}"/>
            </a:ext>
          </a:extLst>
        </xdr:cNvPr>
        <xdr:cNvSpPr/>
      </xdr:nvSpPr>
      <xdr:spPr>
        <a:xfrm>
          <a:off x="3746500" y="6325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74566</xdr:rowOff>
    </xdr:from>
    <xdr:ext cx="469744" cy="259045"/>
    <xdr:sp macro="" textlink="">
      <xdr:nvSpPr>
        <xdr:cNvPr id="83" name="テキスト ボックス 82">
          <a:extLst>
            <a:ext uri="{FF2B5EF4-FFF2-40B4-BE49-F238E27FC236}">
              <a16:creationId xmlns:a16="http://schemas.microsoft.com/office/drawing/2014/main" xmlns="" id="{00000000-0008-0000-0700-000053000000}"/>
            </a:ext>
          </a:extLst>
        </xdr:cNvPr>
        <xdr:cNvSpPr txBox="1"/>
      </xdr:nvSpPr>
      <xdr:spPr>
        <a:xfrm>
          <a:off x="3562428" y="6418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8890</xdr:rowOff>
    </xdr:from>
    <xdr:to>
      <xdr:col>15</xdr:col>
      <xdr:colOff>101600</xdr:colOff>
      <xdr:row>37</xdr:row>
      <xdr:rowOff>110490</xdr:rowOff>
    </xdr:to>
    <xdr:sp macro="" textlink="">
      <xdr:nvSpPr>
        <xdr:cNvPr id="84" name="楕円 83">
          <a:extLst>
            <a:ext uri="{FF2B5EF4-FFF2-40B4-BE49-F238E27FC236}">
              <a16:creationId xmlns:a16="http://schemas.microsoft.com/office/drawing/2014/main" xmlns="" id="{00000000-0008-0000-0700-000054000000}"/>
            </a:ext>
          </a:extLst>
        </xdr:cNvPr>
        <xdr:cNvSpPr/>
      </xdr:nvSpPr>
      <xdr:spPr>
        <a:xfrm>
          <a:off x="2857500" y="6352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101617</xdr:rowOff>
    </xdr:from>
    <xdr:ext cx="469744" cy="259045"/>
    <xdr:sp macro="" textlink="">
      <xdr:nvSpPr>
        <xdr:cNvPr id="85" name="テキスト ボックス 84">
          <a:extLst>
            <a:ext uri="{FF2B5EF4-FFF2-40B4-BE49-F238E27FC236}">
              <a16:creationId xmlns:a16="http://schemas.microsoft.com/office/drawing/2014/main" xmlns="" id="{00000000-0008-0000-0700-000055000000}"/>
            </a:ext>
          </a:extLst>
        </xdr:cNvPr>
        <xdr:cNvSpPr txBox="1"/>
      </xdr:nvSpPr>
      <xdr:spPr>
        <a:xfrm>
          <a:off x="2673428" y="6445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58420</xdr:rowOff>
    </xdr:from>
    <xdr:to>
      <xdr:col>10</xdr:col>
      <xdr:colOff>165100</xdr:colOff>
      <xdr:row>36</xdr:row>
      <xdr:rowOff>160020</xdr:rowOff>
    </xdr:to>
    <xdr:sp macro="" textlink="">
      <xdr:nvSpPr>
        <xdr:cNvPr id="86" name="楕円 85">
          <a:extLst>
            <a:ext uri="{FF2B5EF4-FFF2-40B4-BE49-F238E27FC236}">
              <a16:creationId xmlns:a16="http://schemas.microsoft.com/office/drawing/2014/main" xmlns="" id="{00000000-0008-0000-0700-000056000000}"/>
            </a:ext>
          </a:extLst>
        </xdr:cNvPr>
        <xdr:cNvSpPr/>
      </xdr:nvSpPr>
      <xdr:spPr>
        <a:xfrm>
          <a:off x="1968500" y="6230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151147</xdr:rowOff>
    </xdr:from>
    <xdr:ext cx="469744" cy="259045"/>
    <xdr:sp macro="" textlink="">
      <xdr:nvSpPr>
        <xdr:cNvPr id="87" name="テキスト ボックス 86">
          <a:extLst>
            <a:ext uri="{FF2B5EF4-FFF2-40B4-BE49-F238E27FC236}">
              <a16:creationId xmlns:a16="http://schemas.microsoft.com/office/drawing/2014/main" xmlns="" id="{00000000-0008-0000-0700-000057000000}"/>
            </a:ext>
          </a:extLst>
        </xdr:cNvPr>
        <xdr:cNvSpPr txBox="1"/>
      </xdr:nvSpPr>
      <xdr:spPr>
        <a:xfrm>
          <a:off x="1784428" y="6323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81280</xdr:rowOff>
    </xdr:from>
    <xdr:to>
      <xdr:col>6</xdr:col>
      <xdr:colOff>38100</xdr:colOff>
      <xdr:row>37</xdr:row>
      <xdr:rowOff>11430</xdr:rowOff>
    </xdr:to>
    <xdr:sp macro="" textlink="">
      <xdr:nvSpPr>
        <xdr:cNvPr id="88" name="楕円 87">
          <a:extLst>
            <a:ext uri="{FF2B5EF4-FFF2-40B4-BE49-F238E27FC236}">
              <a16:creationId xmlns:a16="http://schemas.microsoft.com/office/drawing/2014/main" xmlns="" id="{00000000-0008-0000-0700-000058000000}"/>
            </a:ext>
          </a:extLst>
        </xdr:cNvPr>
        <xdr:cNvSpPr/>
      </xdr:nvSpPr>
      <xdr:spPr>
        <a:xfrm>
          <a:off x="1079500" y="6253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2557</xdr:rowOff>
    </xdr:from>
    <xdr:ext cx="469744" cy="259045"/>
    <xdr:sp macro="" textlink="">
      <xdr:nvSpPr>
        <xdr:cNvPr id="89" name="テキスト ボックス 88">
          <a:extLst>
            <a:ext uri="{FF2B5EF4-FFF2-40B4-BE49-F238E27FC236}">
              <a16:creationId xmlns:a16="http://schemas.microsoft.com/office/drawing/2014/main" xmlns="" id="{00000000-0008-0000-0700-000059000000}"/>
            </a:ext>
          </a:extLst>
        </xdr:cNvPr>
        <xdr:cNvSpPr txBox="1"/>
      </xdr:nvSpPr>
      <xdr:spPr>
        <a:xfrm>
          <a:off x="895428" y="6346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xmlns=""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xmlns=""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xmlns=""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xmlns=""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xmlns=""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xmlns=""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xmlns=""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xmlns=""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xmlns=""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xmlns=""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a16="http://schemas.microsoft.com/office/drawing/2014/main" xmlns="" id="{00000000-0008-0000-0700-000064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a:extLst>
            <a:ext uri="{FF2B5EF4-FFF2-40B4-BE49-F238E27FC236}">
              <a16:creationId xmlns:a16="http://schemas.microsoft.com/office/drawing/2014/main" xmlns="" id="{00000000-0008-0000-0700-000065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a16="http://schemas.microsoft.com/office/drawing/2014/main" xmlns="" id="{00000000-0008-0000-0700-000066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a:extLst>
            <a:ext uri="{FF2B5EF4-FFF2-40B4-BE49-F238E27FC236}">
              <a16:creationId xmlns:a16="http://schemas.microsoft.com/office/drawing/2014/main" xmlns="" id="{00000000-0008-0000-0700-000067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a16="http://schemas.microsoft.com/office/drawing/2014/main" xmlns="" id="{00000000-0008-0000-0700-000068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a:extLst>
            <a:ext uri="{FF2B5EF4-FFF2-40B4-BE49-F238E27FC236}">
              <a16:creationId xmlns:a16="http://schemas.microsoft.com/office/drawing/2014/main" xmlns="" id="{00000000-0008-0000-0700-000069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a16="http://schemas.microsoft.com/office/drawing/2014/main" xmlns="" id="{00000000-0008-0000-0700-00006A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a:extLst>
            <a:ext uri="{FF2B5EF4-FFF2-40B4-BE49-F238E27FC236}">
              <a16:creationId xmlns:a16="http://schemas.microsoft.com/office/drawing/2014/main" xmlns="" id="{00000000-0008-0000-0700-00006B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xmlns=""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xmlns="" id="{00000000-0008-0000-07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xmlns=""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40309</xdr:rowOff>
    </xdr:from>
    <xdr:to>
      <xdr:col>24</xdr:col>
      <xdr:colOff>62865</xdr:colOff>
      <xdr:row>58</xdr:row>
      <xdr:rowOff>12425</xdr:rowOff>
    </xdr:to>
    <xdr:cxnSp macro="">
      <xdr:nvCxnSpPr>
        <xdr:cNvPr id="111" name="直線コネクタ 110">
          <a:extLst>
            <a:ext uri="{FF2B5EF4-FFF2-40B4-BE49-F238E27FC236}">
              <a16:creationId xmlns:a16="http://schemas.microsoft.com/office/drawing/2014/main" xmlns="" id="{00000000-0008-0000-0700-00006F000000}"/>
            </a:ext>
          </a:extLst>
        </xdr:cNvPr>
        <xdr:cNvCxnSpPr/>
      </xdr:nvCxnSpPr>
      <xdr:spPr>
        <a:xfrm flipV="1">
          <a:off x="4633595" y="8784259"/>
          <a:ext cx="1270" cy="1172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16252</xdr:rowOff>
    </xdr:from>
    <xdr:ext cx="534377" cy="259045"/>
    <xdr:sp macro="" textlink="">
      <xdr:nvSpPr>
        <xdr:cNvPr id="112" name="総務費最小値テキスト">
          <a:extLst>
            <a:ext uri="{FF2B5EF4-FFF2-40B4-BE49-F238E27FC236}">
              <a16:creationId xmlns:a16="http://schemas.microsoft.com/office/drawing/2014/main" xmlns="" id="{00000000-0008-0000-0700-000070000000}"/>
            </a:ext>
          </a:extLst>
        </xdr:cNvPr>
        <xdr:cNvSpPr txBox="1"/>
      </xdr:nvSpPr>
      <xdr:spPr>
        <a:xfrm>
          <a:off x="4686300" y="9960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12425</xdr:rowOff>
    </xdr:from>
    <xdr:to>
      <xdr:col>24</xdr:col>
      <xdr:colOff>152400</xdr:colOff>
      <xdr:row>58</xdr:row>
      <xdr:rowOff>12425</xdr:rowOff>
    </xdr:to>
    <xdr:cxnSp macro="">
      <xdr:nvCxnSpPr>
        <xdr:cNvPr id="113" name="直線コネクタ 112">
          <a:extLst>
            <a:ext uri="{FF2B5EF4-FFF2-40B4-BE49-F238E27FC236}">
              <a16:creationId xmlns:a16="http://schemas.microsoft.com/office/drawing/2014/main" xmlns="" id="{00000000-0008-0000-0700-000071000000}"/>
            </a:ext>
          </a:extLst>
        </xdr:cNvPr>
        <xdr:cNvCxnSpPr/>
      </xdr:nvCxnSpPr>
      <xdr:spPr>
        <a:xfrm>
          <a:off x="4546600" y="9956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158436</xdr:rowOff>
    </xdr:from>
    <xdr:ext cx="599010" cy="259045"/>
    <xdr:sp macro="" textlink="">
      <xdr:nvSpPr>
        <xdr:cNvPr id="114" name="総務費最大値テキスト">
          <a:extLst>
            <a:ext uri="{FF2B5EF4-FFF2-40B4-BE49-F238E27FC236}">
              <a16:creationId xmlns:a16="http://schemas.microsoft.com/office/drawing/2014/main" xmlns="" id="{00000000-0008-0000-0700-000072000000}"/>
            </a:ext>
          </a:extLst>
        </xdr:cNvPr>
        <xdr:cNvSpPr txBox="1"/>
      </xdr:nvSpPr>
      <xdr:spPr>
        <a:xfrm>
          <a:off x="4686300" y="85594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284,239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40309</xdr:rowOff>
    </xdr:from>
    <xdr:to>
      <xdr:col>24</xdr:col>
      <xdr:colOff>152400</xdr:colOff>
      <xdr:row>51</xdr:row>
      <xdr:rowOff>40309</xdr:rowOff>
    </xdr:to>
    <xdr:cxnSp macro="">
      <xdr:nvCxnSpPr>
        <xdr:cNvPr id="115" name="直線コネクタ 114">
          <a:extLst>
            <a:ext uri="{FF2B5EF4-FFF2-40B4-BE49-F238E27FC236}">
              <a16:creationId xmlns:a16="http://schemas.microsoft.com/office/drawing/2014/main" xmlns="" id="{00000000-0008-0000-0700-000073000000}"/>
            </a:ext>
          </a:extLst>
        </xdr:cNvPr>
        <xdr:cNvCxnSpPr/>
      </xdr:nvCxnSpPr>
      <xdr:spPr>
        <a:xfrm>
          <a:off x="4546600" y="8784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147669</xdr:rowOff>
    </xdr:from>
    <xdr:to>
      <xdr:col>24</xdr:col>
      <xdr:colOff>63500</xdr:colOff>
      <xdr:row>57</xdr:row>
      <xdr:rowOff>27873</xdr:rowOff>
    </xdr:to>
    <xdr:cxnSp macro="">
      <xdr:nvCxnSpPr>
        <xdr:cNvPr id="116" name="直線コネクタ 115">
          <a:extLst>
            <a:ext uri="{FF2B5EF4-FFF2-40B4-BE49-F238E27FC236}">
              <a16:creationId xmlns:a16="http://schemas.microsoft.com/office/drawing/2014/main" xmlns="" id="{00000000-0008-0000-0700-000074000000}"/>
            </a:ext>
          </a:extLst>
        </xdr:cNvPr>
        <xdr:cNvCxnSpPr/>
      </xdr:nvCxnSpPr>
      <xdr:spPr>
        <a:xfrm>
          <a:off x="3797300" y="9748869"/>
          <a:ext cx="838200" cy="51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135971</xdr:rowOff>
    </xdr:from>
    <xdr:ext cx="534377" cy="259045"/>
    <xdr:sp macro="" textlink="">
      <xdr:nvSpPr>
        <xdr:cNvPr id="117" name="総務費平均値テキスト">
          <a:extLst>
            <a:ext uri="{FF2B5EF4-FFF2-40B4-BE49-F238E27FC236}">
              <a16:creationId xmlns:a16="http://schemas.microsoft.com/office/drawing/2014/main" xmlns="" id="{00000000-0008-0000-0700-000075000000}"/>
            </a:ext>
          </a:extLst>
        </xdr:cNvPr>
        <xdr:cNvSpPr txBox="1"/>
      </xdr:nvSpPr>
      <xdr:spPr>
        <a:xfrm>
          <a:off x="4686300" y="97371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157544</xdr:rowOff>
    </xdr:from>
    <xdr:to>
      <xdr:col>24</xdr:col>
      <xdr:colOff>114300</xdr:colOff>
      <xdr:row>57</xdr:row>
      <xdr:rowOff>87694</xdr:rowOff>
    </xdr:to>
    <xdr:sp macro="" textlink="">
      <xdr:nvSpPr>
        <xdr:cNvPr id="118" name="フローチャート: 判断 117">
          <a:extLst>
            <a:ext uri="{FF2B5EF4-FFF2-40B4-BE49-F238E27FC236}">
              <a16:creationId xmlns:a16="http://schemas.microsoft.com/office/drawing/2014/main" xmlns="" id="{00000000-0008-0000-0700-000076000000}"/>
            </a:ext>
          </a:extLst>
        </xdr:cNvPr>
        <xdr:cNvSpPr/>
      </xdr:nvSpPr>
      <xdr:spPr>
        <a:xfrm>
          <a:off x="4584700" y="9758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147669</xdr:rowOff>
    </xdr:from>
    <xdr:to>
      <xdr:col>19</xdr:col>
      <xdr:colOff>177800</xdr:colOff>
      <xdr:row>56</xdr:row>
      <xdr:rowOff>148163</xdr:rowOff>
    </xdr:to>
    <xdr:cxnSp macro="">
      <xdr:nvCxnSpPr>
        <xdr:cNvPr id="119" name="直線コネクタ 118">
          <a:extLst>
            <a:ext uri="{FF2B5EF4-FFF2-40B4-BE49-F238E27FC236}">
              <a16:creationId xmlns:a16="http://schemas.microsoft.com/office/drawing/2014/main" xmlns="" id="{00000000-0008-0000-0700-000077000000}"/>
            </a:ext>
          </a:extLst>
        </xdr:cNvPr>
        <xdr:cNvCxnSpPr/>
      </xdr:nvCxnSpPr>
      <xdr:spPr>
        <a:xfrm flipV="1">
          <a:off x="2908300" y="9748869"/>
          <a:ext cx="889000" cy="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11195</xdr:rowOff>
    </xdr:from>
    <xdr:to>
      <xdr:col>20</xdr:col>
      <xdr:colOff>38100</xdr:colOff>
      <xdr:row>57</xdr:row>
      <xdr:rowOff>112795</xdr:rowOff>
    </xdr:to>
    <xdr:sp macro="" textlink="">
      <xdr:nvSpPr>
        <xdr:cNvPr id="120" name="フローチャート: 判断 119">
          <a:extLst>
            <a:ext uri="{FF2B5EF4-FFF2-40B4-BE49-F238E27FC236}">
              <a16:creationId xmlns:a16="http://schemas.microsoft.com/office/drawing/2014/main" xmlns="" id="{00000000-0008-0000-0700-000078000000}"/>
            </a:ext>
          </a:extLst>
        </xdr:cNvPr>
        <xdr:cNvSpPr/>
      </xdr:nvSpPr>
      <xdr:spPr>
        <a:xfrm>
          <a:off x="3746500" y="978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103922</xdr:rowOff>
    </xdr:from>
    <xdr:ext cx="534377" cy="259045"/>
    <xdr:sp macro="" textlink="">
      <xdr:nvSpPr>
        <xdr:cNvPr id="121" name="テキスト ボックス 120">
          <a:extLst>
            <a:ext uri="{FF2B5EF4-FFF2-40B4-BE49-F238E27FC236}">
              <a16:creationId xmlns:a16="http://schemas.microsoft.com/office/drawing/2014/main" xmlns="" id="{00000000-0008-0000-0700-000079000000}"/>
            </a:ext>
          </a:extLst>
        </xdr:cNvPr>
        <xdr:cNvSpPr txBox="1"/>
      </xdr:nvSpPr>
      <xdr:spPr>
        <a:xfrm>
          <a:off x="3530111" y="9876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148163</xdr:rowOff>
    </xdr:from>
    <xdr:to>
      <xdr:col>15</xdr:col>
      <xdr:colOff>50800</xdr:colOff>
      <xdr:row>57</xdr:row>
      <xdr:rowOff>108889</xdr:rowOff>
    </xdr:to>
    <xdr:cxnSp macro="">
      <xdr:nvCxnSpPr>
        <xdr:cNvPr id="122" name="直線コネクタ 121">
          <a:extLst>
            <a:ext uri="{FF2B5EF4-FFF2-40B4-BE49-F238E27FC236}">
              <a16:creationId xmlns:a16="http://schemas.microsoft.com/office/drawing/2014/main" xmlns="" id="{00000000-0008-0000-0700-00007A000000}"/>
            </a:ext>
          </a:extLst>
        </xdr:cNvPr>
        <xdr:cNvCxnSpPr/>
      </xdr:nvCxnSpPr>
      <xdr:spPr>
        <a:xfrm flipV="1">
          <a:off x="2019300" y="9749363"/>
          <a:ext cx="889000" cy="132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156021</xdr:rowOff>
    </xdr:from>
    <xdr:to>
      <xdr:col>15</xdr:col>
      <xdr:colOff>101600</xdr:colOff>
      <xdr:row>57</xdr:row>
      <xdr:rowOff>86171</xdr:rowOff>
    </xdr:to>
    <xdr:sp macro="" textlink="">
      <xdr:nvSpPr>
        <xdr:cNvPr id="123" name="フローチャート: 判断 122">
          <a:extLst>
            <a:ext uri="{FF2B5EF4-FFF2-40B4-BE49-F238E27FC236}">
              <a16:creationId xmlns:a16="http://schemas.microsoft.com/office/drawing/2014/main" xmlns="" id="{00000000-0008-0000-0700-00007B000000}"/>
            </a:ext>
          </a:extLst>
        </xdr:cNvPr>
        <xdr:cNvSpPr/>
      </xdr:nvSpPr>
      <xdr:spPr>
        <a:xfrm>
          <a:off x="2857500" y="9757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77298</xdr:rowOff>
    </xdr:from>
    <xdr:ext cx="534377" cy="259045"/>
    <xdr:sp macro="" textlink="">
      <xdr:nvSpPr>
        <xdr:cNvPr id="124" name="テキスト ボックス 123">
          <a:extLst>
            <a:ext uri="{FF2B5EF4-FFF2-40B4-BE49-F238E27FC236}">
              <a16:creationId xmlns:a16="http://schemas.microsoft.com/office/drawing/2014/main" xmlns="" id="{00000000-0008-0000-0700-00007C000000}"/>
            </a:ext>
          </a:extLst>
        </xdr:cNvPr>
        <xdr:cNvSpPr txBox="1"/>
      </xdr:nvSpPr>
      <xdr:spPr>
        <a:xfrm>
          <a:off x="2641111" y="9849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106590</xdr:rowOff>
    </xdr:from>
    <xdr:to>
      <xdr:col>10</xdr:col>
      <xdr:colOff>114300</xdr:colOff>
      <xdr:row>57</xdr:row>
      <xdr:rowOff>108889</xdr:rowOff>
    </xdr:to>
    <xdr:cxnSp macro="">
      <xdr:nvCxnSpPr>
        <xdr:cNvPr id="125" name="直線コネクタ 124">
          <a:extLst>
            <a:ext uri="{FF2B5EF4-FFF2-40B4-BE49-F238E27FC236}">
              <a16:creationId xmlns:a16="http://schemas.microsoft.com/office/drawing/2014/main" xmlns="" id="{00000000-0008-0000-0700-00007D000000}"/>
            </a:ext>
          </a:extLst>
        </xdr:cNvPr>
        <xdr:cNvCxnSpPr/>
      </xdr:nvCxnSpPr>
      <xdr:spPr>
        <a:xfrm>
          <a:off x="1130300" y="9879240"/>
          <a:ext cx="889000" cy="2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12525</xdr:rowOff>
    </xdr:from>
    <xdr:to>
      <xdr:col>10</xdr:col>
      <xdr:colOff>165100</xdr:colOff>
      <xdr:row>57</xdr:row>
      <xdr:rowOff>114125</xdr:rowOff>
    </xdr:to>
    <xdr:sp macro="" textlink="">
      <xdr:nvSpPr>
        <xdr:cNvPr id="126" name="フローチャート: 判断 125">
          <a:extLst>
            <a:ext uri="{FF2B5EF4-FFF2-40B4-BE49-F238E27FC236}">
              <a16:creationId xmlns:a16="http://schemas.microsoft.com/office/drawing/2014/main" xmlns="" id="{00000000-0008-0000-0700-00007E000000}"/>
            </a:ext>
          </a:extLst>
        </xdr:cNvPr>
        <xdr:cNvSpPr/>
      </xdr:nvSpPr>
      <xdr:spPr>
        <a:xfrm>
          <a:off x="1968500" y="978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130652</xdr:rowOff>
    </xdr:from>
    <xdr:ext cx="534377" cy="259045"/>
    <xdr:sp macro="" textlink="">
      <xdr:nvSpPr>
        <xdr:cNvPr id="127" name="テキスト ボックス 126">
          <a:extLst>
            <a:ext uri="{FF2B5EF4-FFF2-40B4-BE49-F238E27FC236}">
              <a16:creationId xmlns:a16="http://schemas.microsoft.com/office/drawing/2014/main" xmlns="" id="{00000000-0008-0000-0700-00007F000000}"/>
            </a:ext>
          </a:extLst>
        </xdr:cNvPr>
        <xdr:cNvSpPr txBox="1"/>
      </xdr:nvSpPr>
      <xdr:spPr>
        <a:xfrm>
          <a:off x="1752111" y="9560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143097</xdr:rowOff>
    </xdr:from>
    <xdr:to>
      <xdr:col>6</xdr:col>
      <xdr:colOff>38100</xdr:colOff>
      <xdr:row>57</xdr:row>
      <xdr:rowOff>73247</xdr:rowOff>
    </xdr:to>
    <xdr:sp macro="" textlink="">
      <xdr:nvSpPr>
        <xdr:cNvPr id="128" name="フローチャート: 判断 127">
          <a:extLst>
            <a:ext uri="{FF2B5EF4-FFF2-40B4-BE49-F238E27FC236}">
              <a16:creationId xmlns:a16="http://schemas.microsoft.com/office/drawing/2014/main" xmlns="" id="{00000000-0008-0000-0700-000080000000}"/>
            </a:ext>
          </a:extLst>
        </xdr:cNvPr>
        <xdr:cNvSpPr/>
      </xdr:nvSpPr>
      <xdr:spPr>
        <a:xfrm>
          <a:off x="1079500" y="9744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89774</xdr:rowOff>
    </xdr:from>
    <xdr:ext cx="534377" cy="259045"/>
    <xdr:sp macro="" textlink="">
      <xdr:nvSpPr>
        <xdr:cNvPr id="129" name="テキスト ボックス 128">
          <a:extLst>
            <a:ext uri="{FF2B5EF4-FFF2-40B4-BE49-F238E27FC236}">
              <a16:creationId xmlns:a16="http://schemas.microsoft.com/office/drawing/2014/main" xmlns="" id="{00000000-0008-0000-0700-000081000000}"/>
            </a:ext>
          </a:extLst>
        </xdr:cNvPr>
        <xdr:cNvSpPr txBox="1"/>
      </xdr:nvSpPr>
      <xdr:spPr>
        <a:xfrm>
          <a:off x="863111" y="9519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xmlns=""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xmlns=""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xmlns=""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xmlns=""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xmlns=""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148523</xdr:rowOff>
    </xdr:from>
    <xdr:to>
      <xdr:col>24</xdr:col>
      <xdr:colOff>114300</xdr:colOff>
      <xdr:row>57</xdr:row>
      <xdr:rowOff>78673</xdr:rowOff>
    </xdr:to>
    <xdr:sp macro="" textlink="">
      <xdr:nvSpPr>
        <xdr:cNvPr id="135" name="楕円 134">
          <a:extLst>
            <a:ext uri="{FF2B5EF4-FFF2-40B4-BE49-F238E27FC236}">
              <a16:creationId xmlns:a16="http://schemas.microsoft.com/office/drawing/2014/main" xmlns="" id="{00000000-0008-0000-0700-000087000000}"/>
            </a:ext>
          </a:extLst>
        </xdr:cNvPr>
        <xdr:cNvSpPr/>
      </xdr:nvSpPr>
      <xdr:spPr>
        <a:xfrm>
          <a:off x="4584700" y="9749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171400</xdr:rowOff>
    </xdr:from>
    <xdr:ext cx="534377" cy="259045"/>
    <xdr:sp macro="" textlink="">
      <xdr:nvSpPr>
        <xdr:cNvPr id="136" name="総務費該当値テキスト">
          <a:extLst>
            <a:ext uri="{FF2B5EF4-FFF2-40B4-BE49-F238E27FC236}">
              <a16:creationId xmlns:a16="http://schemas.microsoft.com/office/drawing/2014/main" xmlns="" id="{00000000-0008-0000-0700-000088000000}"/>
            </a:ext>
          </a:extLst>
        </xdr:cNvPr>
        <xdr:cNvSpPr txBox="1"/>
      </xdr:nvSpPr>
      <xdr:spPr>
        <a:xfrm>
          <a:off x="4686300" y="9601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96869</xdr:rowOff>
    </xdr:from>
    <xdr:to>
      <xdr:col>20</xdr:col>
      <xdr:colOff>38100</xdr:colOff>
      <xdr:row>57</xdr:row>
      <xdr:rowOff>27019</xdr:rowOff>
    </xdr:to>
    <xdr:sp macro="" textlink="">
      <xdr:nvSpPr>
        <xdr:cNvPr id="137" name="楕円 136">
          <a:extLst>
            <a:ext uri="{FF2B5EF4-FFF2-40B4-BE49-F238E27FC236}">
              <a16:creationId xmlns:a16="http://schemas.microsoft.com/office/drawing/2014/main" xmlns="" id="{00000000-0008-0000-0700-000089000000}"/>
            </a:ext>
          </a:extLst>
        </xdr:cNvPr>
        <xdr:cNvSpPr/>
      </xdr:nvSpPr>
      <xdr:spPr>
        <a:xfrm>
          <a:off x="3746500" y="9698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43546</xdr:rowOff>
    </xdr:from>
    <xdr:ext cx="534377" cy="259045"/>
    <xdr:sp macro="" textlink="">
      <xdr:nvSpPr>
        <xdr:cNvPr id="138" name="テキスト ボックス 137">
          <a:extLst>
            <a:ext uri="{FF2B5EF4-FFF2-40B4-BE49-F238E27FC236}">
              <a16:creationId xmlns:a16="http://schemas.microsoft.com/office/drawing/2014/main" xmlns="" id="{00000000-0008-0000-0700-00008A000000}"/>
            </a:ext>
          </a:extLst>
        </xdr:cNvPr>
        <xdr:cNvSpPr txBox="1"/>
      </xdr:nvSpPr>
      <xdr:spPr>
        <a:xfrm>
          <a:off x="3530111" y="9473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97363</xdr:rowOff>
    </xdr:from>
    <xdr:to>
      <xdr:col>15</xdr:col>
      <xdr:colOff>101600</xdr:colOff>
      <xdr:row>57</xdr:row>
      <xdr:rowOff>27513</xdr:rowOff>
    </xdr:to>
    <xdr:sp macro="" textlink="">
      <xdr:nvSpPr>
        <xdr:cNvPr id="139" name="楕円 138">
          <a:extLst>
            <a:ext uri="{FF2B5EF4-FFF2-40B4-BE49-F238E27FC236}">
              <a16:creationId xmlns:a16="http://schemas.microsoft.com/office/drawing/2014/main" xmlns="" id="{00000000-0008-0000-0700-00008B000000}"/>
            </a:ext>
          </a:extLst>
        </xdr:cNvPr>
        <xdr:cNvSpPr/>
      </xdr:nvSpPr>
      <xdr:spPr>
        <a:xfrm>
          <a:off x="2857500" y="9698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44040</xdr:rowOff>
    </xdr:from>
    <xdr:ext cx="534377" cy="259045"/>
    <xdr:sp macro="" textlink="">
      <xdr:nvSpPr>
        <xdr:cNvPr id="140" name="テキスト ボックス 139">
          <a:extLst>
            <a:ext uri="{FF2B5EF4-FFF2-40B4-BE49-F238E27FC236}">
              <a16:creationId xmlns:a16="http://schemas.microsoft.com/office/drawing/2014/main" xmlns="" id="{00000000-0008-0000-0700-00008C000000}"/>
            </a:ext>
          </a:extLst>
        </xdr:cNvPr>
        <xdr:cNvSpPr txBox="1"/>
      </xdr:nvSpPr>
      <xdr:spPr>
        <a:xfrm>
          <a:off x="2641111" y="9473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58089</xdr:rowOff>
    </xdr:from>
    <xdr:to>
      <xdr:col>10</xdr:col>
      <xdr:colOff>165100</xdr:colOff>
      <xdr:row>57</xdr:row>
      <xdr:rowOff>159689</xdr:rowOff>
    </xdr:to>
    <xdr:sp macro="" textlink="">
      <xdr:nvSpPr>
        <xdr:cNvPr id="141" name="楕円 140">
          <a:extLst>
            <a:ext uri="{FF2B5EF4-FFF2-40B4-BE49-F238E27FC236}">
              <a16:creationId xmlns:a16="http://schemas.microsoft.com/office/drawing/2014/main" xmlns="" id="{00000000-0008-0000-0700-00008D000000}"/>
            </a:ext>
          </a:extLst>
        </xdr:cNvPr>
        <xdr:cNvSpPr/>
      </xdr:nvSpPr>
      <xdr:spPr>
        <a:xfrm>
          <a:off x="1968500" y="9830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150816</xdr:rowOff>
    </xdr:from>
    <xdr:ext cx="534377" cy="259045"/>
    <xdr:sp macro="" textlink="">
      <xdr:nvSpPr>
        <xdr:cNvPr id="142" name="テキスト ボックス 141">
          <a:extLst>
            <a:ext uri="{FF2B5EF4-FFF2-40B4-BE49-F238E27FC236}">
              <a16:creationId xmlns:a16="http://schemas.microsoft.com/office/drawing/2014/main" xmlns="" id="{00000000-0008-0000-0700-00008E000000}"/>
            </a:ext>
          </a:extLst>
        </xdr:cNvPr>
        <xdr:cNvSpPr txBox="1"/>
      </xdr:nvSpPr>
      <xdr:spPr>
        <a:xfrm>
          <a:off x="1752111" y="9923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55790</xdr:rowOff>
    </xdr:from>
    <xdr:to>
      <xdr:col>6</xdr:col>
      <xdr:colOff>38100</xdr:colOff>
      <xdr:row>57</xdr:row>
      <xdr:rowOff>157390</xdr:rowOff>
    </xdr:to>
    <xdr:sp macro="" textlink="">
      <xdr:nvSpPr>
        <xdr:cNvPr id="143" name="楕円 142">
          <a:extLst>
            <a:ext uri="{FF2B5EF4-FFF2-40B4-BE49-F238E27FC236}">
              <a16:creationId xmlns:a16="http://schemas.microsoft.com/office/drawing/2014/main" xmlns="" id="{00000000-0008-0000-0700-00008F000000}"/>
            </a:ext>
          </a:extLst>
        </xdr:cNvPr>
        <xdr:cNvSpPr/>
      </xdr:nvSpPr>
      <xdr:spPr>
        <a:xfrm>
          <a:off x="1079500" y="982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148517</xdr:rowOff>
    </xdr:from>
    <xdr:ext cx="534377" cy="259045"/>
    <xdr:sp macro="" textlink="">
      <xdr:nvSpPr>
        <xdr:cNvPr id="144" name="テキスト ボックス 143">
          <a:extLst>
            <a:ext uri="{FF2B5EF4-FFF2-40B4-BE49-F238E27FC236}">
              <a16:creationId xmlns:a16="http://schemas.microsoft.com/office/drawing/2014/main" xmlns="" id="{00000000-0008-0000-0700-000090000000}"/>
            </a:ext>
          </a:extLst>
        </xdr:cNvPr>
        <xdr:cNvSpPr txBox="1"/>
      </xdr:nvSpPr>
      <xdr:spPr>
        <a:xfrm>
          <a:off x="863111" y="9921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xmlns=""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xmlns=""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xmlns=""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xmlns=""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xmlns=""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xmlns=""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xmlns=""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xmlns=""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xmlns=""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xmlns=""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a:extLst>
            <a:ext uri="{FF2B5EF4-FFF2-40B4-BE49-F238E27FC236}">
              <a16:creationId xmlns:a16="http://schemas.microsoft.com/office/drawing/2014/main" xmlns="" id="{00000000-0008-0000-0700-00009B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6" name="直線コネクタ 155">
          <a:extLst>
            <a:ext uri="{FF2B5EF4-FFF2-40B4-BE49-F238E27FC236}">
              <a16:creationId xmlns:a16="http://schemas.microsoft.com/office/drawing/2014/main" xmlns="" id="{00000000-0008-0000-0700-00009C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73677</xdr:rowOff>
    </xdr:from>
    <xdr:ext cx="531299" cy="259045"/>
    <xdr:sp macro="" textlink="">
      <xdr:nvSpPr>
        <xdr:cNvPr id="157" name="テキスト ボックス 156">
          <a:extLst>
            <a:ext uri="{FF2B5EF4-FFF2-40B4-BE49-F238E27FC236}">
              <a16:creationId xmlns:a16="http://schemas.microsoft.com/office/drawing/2014/main" xmlns="" id="{00000000-0008-0000-0700-00009D000000}"/>
            </a:ext>
          </a:extLst>
        </xdr:cNvPr>
        <xdr:cNvSpPr txBox="1"/>
      </xdr:nvSpPr>
      <xdr:spPr>
        <a:xfrm>
          <a:off x="230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a:extLst>
            <a:ext uri="{FF2B5EF4-FFF2-40B4-BE49-F238E27FC236}">
              <a16:creationId xmlns:a16="http://schemas.microsoft.com/office/drawing/2014/main" xmlns="" id="{00000000-0008-0000-0700-00009E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a:extLst>
            <a:ext uri="{FF2B5EF4-FFF2-40B4-BE49-F238E27FC236}">
              <a16:creationId xmlns:a16="http://schemas.microsoft.com/office/drawing/2014/main" xmlns="" id="{00000000-0008-0000-0700-00009F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xmlns="" id="{00000000-0008-0000-07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a:extLst>
            <a:ext uri="{FF2B5EF4-FFF2-40B4-BE49-F238E27FC236}">
              <a16:creationId xmlns:a16="http://schemas.microsoft.com/office/drawing/2014/main" xmlns="" id="{00000000-0008-0000-0700-0000A1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a:extLst>
            <a:ext uri="{FF2B5EF4-FFF2-40B4-BE49-F238E27FC236}">
              <a16:creationId xmlns:a16="http://schemas.microsoft.com/office/drawing/2014/main" xmlns="" id="{00000000-0008-0000-0700-0000A2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a:extLst>
            <a:ext uri="{FF2B5EF4-FFF2-40B4-BE49-F238E27FC236}">
              <a16:creationId xmlns:a16="http://schemas.microsoft.com/office/drawing/2014/main" xmlns="" id="{00000000-0008-0000-0700-0000A3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a:extLst>
            <a:ext uri="{FF2B5EF4-FFF2-40B4-BE49-F238E27FC236}">
              <a16:creationId xmlns:a16="http://schemas.microsoft.com/office/drawing/2014/main" xmlns="" id="{00000000-0008-0000-0700-0000A4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a:extLst>
            <a:ext uri="{FF2B5EF4-FFF2-40B4-BE49-F238E27FC236}">
              <a16:creationId xmlns:a16="http://schemas.microsoft.com/office/drawing/2014/main" xmlns="" id="{00000000-0008-0000-0700-0000A5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xmlns=""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xmlns="" id="{00000000-0008-0000-07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xmlns=""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163461</xdr:rowOff>
    </xdr:from>
    <xdr:to>
      <xdr:col>24</xdr:col>
      <xdr:colOff>62865</xdr:colOff>
      <xdr:row>78</xdr:row>
      <xdr:rowOff>76708</xdr:rowOff>
    </xdr:to>
    <xdr:cxnSp macro="">
      <xdr:nvCxnSpPr>
        <xdr:cNvPr id="169" name="直線コネクタ 168">
          <a:extLst>
            <a:ext uri="{FF2B5EF4-FFF2-40B4-BE49-F238E27FC236}">
              <a16:creationId xmlns:a16="http://schemas.microsoft.com/office/drawing/2014/main" xmlns="" id="{00000000-0008-0000-0700-0000A9000000}"/>
            </a:ext>
          </a:extLst>
        </xdr:cNvPr>
        <xdr:cNvCxnSpPr/>
      </xdr:nvCxnSpPr>
      <xdr:spPr>
        <a:xfrm flipV="1">
          <a:off x="4633595" y="11993511"/>
          <a:ext cx="1270" cy="14562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80535</xdr:rowOff>
    </xdr:from>
    <xdr:ext cx="599010" cy="259045"/>
    <xdr:sp macro="" textlink="">
      <xdr:nvSpPr>
        <xdr:cNvPr id="170" name="民生費最小値テキスト">
          <a:extLst>
            <a:ext uri="{FF2B5EF4-FFF2-40B4-BE49-F238E27FC236}">
              <a16:creationId xmlns:a16="http://schemas.microsoft.com/office/drawing/2014/main" xmlns="" id="{00000000-0008-0000-0700-0000AA000000}"/>
            </a:ext>
          </a:extLst>
        </xdr:cNvPr>
        <xdr:cNvSpPr txBox="1"/>
      </xdr:nvSpPr>
      <xdr:spPr>
        <a:xfrm>
          <a:off x="4686300" y="13453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76708</xdr:rowOff>
    </xdr:from>
    <xdr:to>
      <xdr:col>24</xdr:col>
      <xdr:colOff>152400</xdr:colOff>
      <xdr:row>78</xdr:row>
      <xdr:rowOff>76708</xdr:rowOff>
    </xdr:to>
    <xdr:cxnSp macro="">
      <xdr:nvCxnSpPr>
        <xdr:cNvPr id="171" name="直線コネクタ 170">
          <a:extLst>
            <a:ext uri="{FF2B5EF4-FFF2-40B4-BE49-F238E27FC236}">
              <a16:creationId xmlns:a16="http://schemas.microsoft.com/office/drawing/2014/main" xmlns="" id="{00000000-0008-0000-0700-0000AB000000}"/>
            </a:ext>
          </a:extLst>
        </xdr:cNvPr>
        <xdr:cNvCxnSpPr/>
      </xdr:nvCxnSpPr>
      <xdr:spPr>
        <a:xfrm>
          <a:off x="4546600" y="13449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110138</xdr:rowOff>
    </xdr:from>
    <xdr:ext cx="599010" cy="259045"/>
    <xdr:sp macro="" textlink="">
      <xdr:nvSpPr>
        <xdr:cNvPr id="172" name="民生費最大値テキスト">
          <a:extLst>
            <a:ext uri="{FF2B5EF4-FFF2-40B4-BE49-F238E27FC236}">
              <a16:creationId xmlns:a16="http://schemas.microsoft.com/office/drawing/2014/main" xmlns="" id="{00000000-0008-0000-0700-0000AC000000}"/>
            </a:ext>
          </a:extLst>
        </xdr:cNvPr>
        <xdr:cNvSpPr txBox="1"/>
      </xdr:nvSpPr>
      <xdr:spPr>
        <a:xfrm>
          <a:off x="4686300" y="117687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215,629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163461</xdr:rowOff>
    </xdr:from>
    <xdr:to>
      <xdr:col>24</xdr:col>
      <xdr:colOff>152400</xdr:colOff>
      <xdr:row>69</xdr:row>
      <xdr:rowOff>163461</xdr:rowOff>
    </xdr:to>
    <xdr:cxnSp macro="">
      <xdr:nvCxnSpPr>
        <xdr:cNvPr id="173" name="直線コネクタ 172">
          <a:extLst>
            <a:ext uri="{FF2B5EF4-FFF2-40B4-BE49-F238E27FC236}">
              <a16:creationId xmlns:a16="http://schemas.microsoft.com/office/drawing/2014/main" xmlns="" id="{00000000-0008-0000-0700-0000AD000000}"/>
            </a:ext>
          </a:extLst>
        </xdr:cNvPr>
        <xdr:cNvCxnSpPr/>
      </xdr:nvCxnSpPr>
      <xdr:spPr>
        <a:xfrm>
          <a:off x="4546600" y="11993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82562</xdr:rowOff>
    </xdr:from>
    <xdr:to>
      <xdr:col>24</xdr:col>
      <xdr:colOff>63500</xdr:colOff>
      <xdr:row>77</xdr:row>
      <xdr:rowOff>2502</xdr:rowOff>
    </xdr:to>
    <xdr:cxnSp macro="">
      <xdr:nvCxnSpPr>
        <xdr:cNvPr id="174" name="直線コネクタ 173">
          <a:extLst>
            <a:ext uri="{FF2B5EF4-FFF2-40B4-BE49-F238E27FC236}">
              <a16:creationId xmlns:a16="http://schemas.microsoft.com/office/drawing/2014/main" xmlns="" id="{00000000-0008-0000-0700-0000AE000000}"/>
            </a:ext>
          </a:extLst>
        </xdr:cNvPr>
        <xdr:cNvCxnSpPr/>
      </xdr:nvCxnSpPr>
      <xdr:spPr>
        <a:xfrm flipV="1">
          <a:off x="3797300" y="13112762"/>
          <a:ext cx="838200" cy="91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74972</xdr:rowOff>
    </xdr:from>
    <xdr:ext cx="599010" cy="259045"/>
    <xdr:sp macro="" textlink="">
      <xdr:nvSpPr>
        <xdr:cNvPr id="175" name="民生費平均値テキスト">
          <a:extLst>
            <a:ext uri="{FF2B5EF4-FFF2-40B4-BE49-F238E27FC236}">
              <a16:creationId xmlns:a16="http://schemas.microsoft.com/office/drawing/2014/main" xmlns="" id="{00000000-0008-0000-0700-0000AF000000}"/>
            </a:ext>
          </a:extLst>
        </xdr:cNvPr>
        <xdr:cNvSpPr txBox="1"/>
      </xdr:nvSpPr>
      <xdr:spPr>
        <a:xfrm>
          <a:off x="4686300" y="1276227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52095</xdr:rowOff>
    </xdr:from>
    <xdr:to>
      <xdr:col>24</xdr:col>
      <xdr:colOff>114300</xdr:colOff>
      <xdr:row>75</xdr:row>
      <xdr:rowOff>153696</xdr:rowOff>
    </xdr:to>
    <xdr:sp macro="" textlink="">
      <xdr:nvSpPr>
        <xdr:cNvPr id="176" name="フローチャート: 判断 175">
          <a:extLst>
            <a:ext uri="{FF2B5EF4-FFF2-40B4-BE49-F238E27FC236}">
              <a16:creationId xmlns:a16="http://schemas.microsoft.com/office/drawing/2014/main" xmlns="" id="{00000000-0008-0000-0700-0000B0000000}"/>
            </a:ext>
          </a:extLst>
        </xdr:cNvPr>
        <xdr:cNvSpPr/>
      </xdr:nvSpPr>
      <xdr:spPr>
        <a:xfrm>
          <a:off x="4584700" y="1291084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2502</xdr:rowOff>
    </xdr:from>
    <xdr:to>
      <xdr:col>19</xdr:col>
      <xdr:colOff>177800</xdr:colOff>
      <xdr:row>77</xdr:row>
      <xdr:rowOff>20193</xdr:rowOff>
    </xdr:to>
    <xdr:cxnSp macro="">
      <xdr:nvCxnSpPr>
        <xdr:cNvPr id="177" name="直線コネクタ 176">
          <a:extLst>
            <a:ext uri="{FF2B5EF4-FFF2-40B4-BE49-F238E27FC236}">
              <a16:creationId xmlns:a16="http://schemas.microsoft.com/office/drawing/2014/main" xmlns="" id="{00000000-0008-0000-0700-0000B1000000}"/>
            </a:ext>
          </a:extLst>
        </xdr:cNvPr>
        <xdr:cNvCxnSpPr/>
      </xdr:nvCxnSpPr>
      <xdr:spPr>
        <a:xfrm flipV="1">
          <a:off x="2908300" y="13204152"/>
          <a:ext cx="889000" cy="17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26136</xdr:rowOff>
    </xdr:from>
    <xdr:to>
      <xdr:col>20</xdr:col>
      <xdr:colOff>38100</xdr:colOff>
      <xdr:row>75</xdr:row>
      <xdr:rowOff>127736</xdr:rowOff>
    </xdr:to>
    <xdr:sp macro="" textlink="">
      <xdr:nvSpPr>
        <xdr:cNvPr id="178" name="フローチャート: 判断 177">
          <a:extLst>
            <a:ext uri="{FF2B5EF4-FFF2-40B4-BE49-F238E27FC236}">
              <a16:creationId xmlns:a16="http://schemas.microsoft.com/office/drawing/2014/main" xmlns="" id="{00000000-0008-0000-0700-0000B2000000}"/>
            </a:ext>
          </a:extLst>
        </xdr:cNvPr>
        <xdr:cNvSpPr/>
      </xdr:nvSpPr>
      <xdr:spPr>
        <a:xfrm>
          <a:off x="3746500" y="12884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144263</xdr:rowOff>
    </xdr:from>
    <xdr:ext cx="599010" cy="259045"/>
    <xdr:sp macro="" textlink="">
      <xdr:nvSpPr>
        <xdr:cNvPr id="179" name="テキスト ボックス 178">
          <a:extLst>
            <a:ext uri="{FF2B5EF4-FFF2-40B4-BE49-F238E27FC236}">
              <a16:creationId xmlns:a16="http://schemas.microsoft.com/office/drawing/2014/main" xmlns="" id="{00000000-0008-0000-0700-0000B3000000}"/>
            </a:ext>
          </a:extLst>
        </xdr:cNvPr>
        <xdr:cNvSpPr txBox="1"/>
      </xdr:nvSpPr>
      <xdr:spPr>
        <a:xfrm>
          <a:off x="3497795" y="12660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20193</xdr:rowOff>
    </xdr:from>
    <xdr:to>
      <xdr:col>15</xdr:col>
      <xdr:colOff>50800</xdr:colOff>
      <xdr:row>77</xdr:row>
      <xdr:rowOff>31217</xdr:rowOff>
    </xdr:to>
    <xdr:cxnSp macro="">
      <xdr:nvCxnSpPr>
        <xdr:cNvPr id="180" name="直線コネクタ 179">
          <a:extLst>
            <a:ext uri="{FF2B5EF4-FFF2-40B4-BE49-F238E27FC236}">
              <a16:creationId xmlns:a16="http://schemas.microsoft.com/office/drawing/2014/main" xmlns="" id="{00000000-0008-0000-0700-0000B4000000}"/>
            </a:ext>
          </a:extLst>
        </xdr:cNvPr>
        <xdr:cNvCxnSpPr/>
      </xdr:nvCxnSpPr>
      <xdr:spPr>
        <a:xfrm flipV="1">
          <a:off x="2019300" y="13221843"/>
          <a:ext cx="889000" cy="1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135382</xdr:rowOff>
    </xdr:from>
    <xdr:to>
      <xdr:col>15</xdr:col>
      <xdr:colOff>101600</xdr:colOff>
      <xdr:row>75</xdr:row>
      <xdr:rowOff>65532</xdr:rowOff>
    </xdr:to>
    <xdr:sp macro="" textlink="">
      <xdr:nvSpPr>
        <xdr:cNvPr id="181" name="フローチャート: 判断 180">
          <a:extLst>
            <a:ext uri="{FF2B5EF4-FFF2-40B4-BE49-F238E27FC236}">
              <a16:creationId xmlns:a16="http://schemas.microsoft.com/office/drawing/2014/main" xmlns="" id="{00000000-0008-0000-0700-0000B5000000}"/>
            </a:ext>
          </a:extLst>
        </xdr:cNvPr>
        <xdr:cNvSpPr/>
      </xdr:nvSpPr>
      <xdr:spPr>
        <a:xfrm>
          <a:off x="2857500" y="12822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82059</xdr:rowOff>
    </xdr:from>
    <xdr:ext cx="599010" cy="259045"/>
    <xdr:sp macro="" textlink="">
      <xdr:nvSpPr>
        <xdr:cNvPr id="182" name="テキスト ボックス 181">
          <a:extLst>
            <a:ext uri="{FF2B5EF4-FFF2-40B4-BE49-F238E27FC236}">
              <a16:creationId xmlns:a16="http://schemas.microsoft.com/office/drawing/2014/main" xmlns="" id="{00000000-0008-0000-0700-0000B6000000}"/>
            </a:ext>
          </a:extLst>
        </xdr:cNvPr>
        <xdr:cNvSpPr txBox="1"/>
      </xdr:nvSpPr>
      <xdr:spPr>
        <a:xfrm>
          <a:off x="2608795" y="12597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31217</xdr:rowOff>
    </xdr:from>
    <xdr:to>
      <xdr:col>10</xdr:col>
      <xdr:colOff>114300</xdr:colOff>
      <xdr:row>77</xdr:row>
      <xdr:rowOff>116815</xdr:rowOff>
    </xdr:to>
    <xdr:cxnSp macro="">
      <xdr:nvCxnSpPr>
        <xdr:cNvPr id="183" name="直線コネクタ 182">
          <a:extLst>
            <a:ext uri="{FF2B5EF4-FFF2-40B4-BE49-F238E27FC236}">
              <a16:creationId xmlns:a16="http://schemas.microsoft.com/office/drawing/2014/main" xmlns="" id="{00000000-0008-0000-0700-0000B7000000}"/>
            </a:ext>
          </a:extLst>
        </xdr:cNvPr>
        <xdr:cNvCxnSpPr/>
      </xdr:nvCxnSpPr>
      <xdr:spPr>
        <a:xfrm flipV="1">
          <a:off x="1130300" y="13232867"/>
          <a:ext cx="889000" cy="85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166091</xdr:rowOff>
    </xdr:from>
    <xdr:to>
      <xdr:col>10</xdr:col>
      <xdr:colOff>165100</xdr:colOff>
      <xdr:row>76</xdr:row>
      <xdr:rowOff>96241</xdr:rowOff>
    </xdr:to>
    <xdr:sp macro="" textlink="">
      <xdr:nvSpPr>
        <xdr:cNvPr id="184" name="フローチャート: 判断 183">
          <a:extLst>
            <a:ext uri="{FF2B5EF4-FFF2-40B4-BE49-F238E27FC236}">
              <a16:creationId xmlns:a16="http://schemas.microsoft.com/office/drawing/2014/main" xmlns="" id="{00000000-0008-0000-0700-0000B8000000}"/>
            </a:ext>
          </a:extLst>
        </xdr:cNvPr>
        <xdr:cNvSpPr/>
      </xdr:nvSpPr>
      <xdr:spPr>
        <a:xfrm>
          <a:off x="1968500" y="13024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112768</xdr:rowOff>
    </xdr:from>
    <xdr:ext cx="599010" cy="259045"/>
    <xdr:sp macro="" textlink="">
      <xdr:nvSpPr>
        <xdr:cNvPr id="185" name="テキスト ボックス 184">
          <a:extLst>
            <a:ext uri="{FF2B5EF4-FFF2-40B4-BE49-F238E27FC236}">
              <a16:creationId xmlns:a16="http://schemas.microsoft.com/office/drawing/2014/main" xmlns="" id="{00000000-0008-0000-0700-0000B9000000}"/>
            </a:ext>
          </a:extLst>
        </xdr:cNvPr>
        <xdr:cNvSpPr txBox="1"/>
      </xdr:nvSpPr>
      <xdr:spPr>
        <a:xfrm>
          <a:off x="1719795" y="12800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62446</xdr:rowOff>
    </xdr:from>
    <xdr:to>
      <xdr:col>6</xdr:col>
      <xdr:colOff>38100</xdr:colOff>
      <xdr:row>75</xdr:row>
      <xdr:rowOff>164046</xdr:rowOff>
    </xdr:to>
    <xdr:sp macro="" textlink="">
      <xdr:nvSpPr>
        <xdr:cNvPr id="186" name="フローチャート: 判断 185">
          <a:extLst>
            <a:ext uri="{FF2B5EF4-FFF2-40B4-BE49-F238E27FC236}">
              <a16:creationId xmlns:a16="http://schemas.microsoft.com/office/drawing/2014/main" xmlns="" id="{00000000-0008-0000-0700-0000BA000000}"/>
            </a:ext>
          </a:extLst>
        </xdr:cNvPr>
        <xdr:cNvSpPr/>
      </xdr:nvSpPr>
      <xdr:spPr>
        <a:xfrm>
          <a:off x="1079500" y="12921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9123</xdr:rowOff>
    </xdr:from>
    <xdr:ext cx="599010" cy="259045"/>
    <xdr:sp macro="" textlink="">
      <xdr:nvSpPr>
        <xdr:cNvPr id="187" name="テキスト ボックス 186">
          <a:extLst>
            <a:ext uri="{FF2B5EF4-FFF2-40B4-BE49-F238E27FC236}">
              <a16:creationId xmlns:a16="http://schemas.microsoft.com/office/drawing/2014/main" xmlns="" id="{00000000-0008-0000-0700-0000BB000000}"/>
            </a:ext>
          </a:extLst>
        </xdr:cNvPr>
        <xdr:cNvSpPr txBox="1"/>
      </xdr:nvSpPr>
      <xdr:spPr>
        <a:xfrm>
          <a:off x="830795" y="126964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xmlns=""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xmlns=""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xmlns=""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xmlns=""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xmlns=""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31762</xdr:rowOff>
    </xdr:from>
    <xdr:to>
      <xdr:col>24</xdr:col>
      <xdr:colOff>114300</xdr:colOff>
      <xdr:row>76</xdr:row>
      <xdr:rowOff>133362</xdr:rowOff>
    </xdr:to>
    <xdr:sp macro="" textlink="">
      <xdr:nvSpPr>
        <xdr:cNvPr id="193" name="楕円 192">
          <a:extLst>
            <a:ext uri="{FF2B5EF4-FFF2-40B4-BE49-F238E27FC236}">
              <a16:creationId xmlns:a16="http://schemas.microsoft.com/office/drawing/2014/main" xmlns="" id="{00000000-0008-0000-0700-0000C1000000}"/>
            </a:ext>
          </a:extLst>
        </xdr:cNvPr>
        <xdr:cNvSpPr/>
      </xdr:nvSpPr>
      <xdr:spPr>
        <a:xfrm>
          <a:off x="4584700" y="13061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10189</xdr:rowOff>
    </xdr:from>
    <xdr:ext cx="599010" cy="259045"/>
    <xdr:sp macro="" textlink="">
      <xdr:nvSpPr>
        <xdr:cNvPr id="194" name="民生費該当値テキスト">
          <a:extLst>
            <a:ext uri="{FF2B5EF4-FFF2-40B4-BE49-F238E27FC236}">
              <a16:creationId xmlns:a16="http://schemas.microsoft.com/office/drawing/2014/main" xmlns="" id="{00000000-0008-0000-0700-0000C2000000}"/>
            </a:ext>
          </a:extLst>
        </xdr:cNvPr>
        <xdr:cNvSpPr txBox="1"/>
      </xdr:nvSpPr>
      <xdr:spPr>
        <a:xfrm>
          <a:off x="4686300" y="130403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123152</xdr:rowOff>
    </xdr:from>
    <xdr:to>
      <xdr:col>20</xdr:col>
      <xdr:colOff>38100</xdr:colOff>
      <xdr:row>77</xdr:row>
      <xdr:rowOff>53302</xdr:rowOff>
    </xdr:to>
    <xdr:sp macro="" textlink="">
      <xdr:nvSpPr>
        <xdr:cNvPr id="195" name="楕円 194">
          <a:extLst>
            <a:ext uri="{FF2B5EF4-FFF2-40B4-BE49-F238E27FC236}">
              <a16:creationId xmlns:a16="http://schemas.microsoft.com/office/drawing/2014/main" xmlns="" id="{00000000-0008-0000-0700-0000C3000000}"/>
            </a:ext>
          </a:extLst>
        </xdr:cNvPr>
        <xdr:cNvSpPr/>
      </xdr:nvSpPr>
      <xdr:spPr>
        <a:xfrm>
          <a:off x="3746500" y="13153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44429</xdr:rowOff>
    </xdr:from>
    <xdr:ext cx="599010" cy="259045"/>
    <xdr:sp macro="" textlink="">
      <xdr:nvSpPr>
        <xdr:cNvPr id="196" name="テキスト ボックス 195">
          <a:extLst>
            <a:ext uri="{FF2B5EF4-FFF2-40B4-BE49-F238E27FC236}">
              <a16:creationId xmlns:a16="http://schemas.microsoft.com/office/drawing/2014/main" xmlns="" id="{00000000-0008-0000-0700-0000C4000000}"/>
            </a:ext>
          </a:extLst>
        </xdr:cNvPr>
        <xdr:cNvSpPr txBox="1"/>
      </xdr:nvSpPr>
      <xdr:spPr>
        <a:xfrm>
          <a:off x="3497795" y="13246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140843</xdr:rowOff>
    </xdr:from>
    <xdr:to>
      <xdr:col>15</xdr:col>
      <xdr:colOff>101600</xdr:colOff>
      <xdr:row>77</xdr:row>
      <xdr:rowOff>70993</xdr:rowOff>
    </xdr:to>
    <xdr:sp macro="" textlink="">
      <xdr:nvSpPr>
        <xdr:cNvPr id="197" name="楕円 196">
          <a:extLst>
            <a:ext uri="{FF2B5EF4-FFF2-40B4-BE49-F238E27FC236}">
              <a16:creationId xmlns:a16="http://schemas.microsoft.com/office/drawing/2014/main" xmlns="" id="{00000000-0008-0000-0700-0000C5000000}"/>
            </a:ext>
          </a:extLst>
        </xdr:cNvPr>
        <xdr:cNvSpPr/>
      </xdr:nvSpPr>
      <xdr:spPr>
        <a:xfrm>
          <a:off x="2857500" y="13171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62120</xdr:rowOff>
    </xdr:from>
    <xdr:ext cx="599010" cy="259045"/>
    <xdr:sp macro="" textlink="">
      <xdr:nvSpPr>
        <xdr:cNvPr id="198" name="テキスト ボックス 197">
          <a:extLst>
            <a:ext uri="{FF2B5EF4-FFF2-40B4-BE49-F238E27FC236}">
              <a16:creationId xmlns:a16="http://schemas.microsoft.com/office/drawing/2014/main" xmlns="" id="{00000000-0008-0000-0700-0000C6000000}"/>
            </a:ext>
          </a:extLst>
        </xdr:cNvPr>
        <xdr:cNvSpPr txBox="1"/>
      </xdr:nvSpPr>
      <xdr:spPr>
        <a:xfrm>
          <a:off x="2608795" y="13263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151867</xdr:rowOff>
    </xdr:from>
    <xdr:to>
      <xdr:col>10</xdr:col>
      <xdr:colOff>165100</xdr:colOff>
      <xdr:row>77</xdr:row>
      <xdr:rowOff>82017</xdr:rowOff>
    </xdr:to>
    <xdr:sp macro="" textlink="">
      <xdr:nvSpPr>
        <xdr:cNvPr id="199" name="楕円 198">
          <a:extLst>
            <a:ext uri="{FF2B5EF4-FFF2-40B4-BE49-F238E27FC236}">
              <a16:creationId xmlns:a16="http://schemas.microsoft.com/office/drawing/2014/main" xmlns="" id="{00000000-0008-0000-0700-0000C7000000}"/>
            </a:ext>
          </a:extLst>
        </xdr:cNvPr>
        <xdr:cNvSpPr/>
      </xdr:nvSpPr>
      <xdr:spPr>
        <a:xfrm>
          <a:off x="1968500" y="13182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73144</xdr:rowOff>
    </xdr:from>
    <xdr:ext cx="599010" cy="259045"/>
    <xdr:sp macro="" textlink="">
      <xdr:nvSpPr>
        <xdr:cNvPr id="200" name="テキスト ボックス 199">
          <a:extLst>
            <a:ext uri="{FF2B5EF4-FFF2-40B4-BE49-F238E27FC236}">
              <a16:creationId xmlns:a16="http://schemas.microsoft.com/office/drawing/2014/main" xmlns="" id="{00000000-0008-0000-0700-0000C8000000}"/>
            </a:ext>
          </a:extLst>
        </xdr:cNvPr>
        <xdr:cNvSpPr txBox="1"/>
      </xdr:nvSpPr>
      <xdr:spPr>
        <a:xfrm>
          <a:off x="1719795" y="132747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66015</xdr:rowOff>
    </xdr:from>
    <xdr:to>
      <xdr:col>6</xdr:col>
      <xdr:colOff>38100</xdr:colOff>
      <xdr:row>77</xdr:row>
      <xdr:rowOff>167615</xdr:rowOff>
    </xdr:to>
    <xdr:sp macro="" textlink="">
      <xdr:nvSpPr>
        <xdr:cNvPr id="201" name="楕円 200">
          <a:extLst>
            <a:ext uri="{FF2B5EF4-FFF2-40B4-BE49-F238E27FC236}">
              <a16:creationId xmlns:a16="http://schemas.microsoft.com/office/drawing/2014/main" xmlns="" id="{00000000-0008-0000-0700-0000C9000000}"/>
            </a:ext>
          </a:extLst>
        </xdr:cNvPr>
        <xdr:cNvSpPr/>
      </xdr:nvSpPr>
      <xdr:spPr>
        <a:xfrm>
          <a:off x="1079500" y="13267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158742</xdr:rowOff>
    </xdr:from>
    <xdr:ext cx="599010" cy="259045"/>
    <xdr:sp macro="" textlink="">
      <xdr:nvSpPr>
        <xdr:cNvPr id="202" name="テキスト ボックス 201">
          <a:extLst>
            <a:ext uri="{FF2B5EF4-FFF2-40B4-BE49-F238E27FC236}">
              <a16:creationId xmlns:a16="http://schemas.microsoft.com/office/drawing/2014/main" xmlns="" id="{00000000-0008-0000-0700-0000CA000000}"/>
            </a:ext>
          </a:extLst>
        </xdr:cNvPr>
        <xdr:cNvSpPr txBox="1"/>
      </xdr:nvSpPr>
      <xdr:spPr>
        <a:xfrm>
          <a:off x="830795" y="13360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xmlns=""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xmlns=""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xmlns=""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xmlns=""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xmlns=""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xmlns=""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xmlns=""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xmlns=""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xmlns=""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xmlns=""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a:extLst>
            <a:ext uri="{FF2B5EF4-FFF2-40B4-BE49-F238E27FC236}">
              <a16:creationId xmlns:a16="http://schemas.microsoft.com/office/drawing/2014/main" xmlns="" id="{00000000-0008-0000-0700-0000D5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4" name="直線コネクタ 213">
          <a:extLst>
            <a:ext uri="{FF2B5EF4-FFF2-40B4-BE49-F238E27FC236}">
              <a16:creationId xmlns:a16="http://schemas.microsoft.com/office/drawing/2014/main" xmlns="" id="{00000000-0008-0000-0700-0000D6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5" name="テキスト ボックス 214">
          <a:extLst>
            <a:ext uri="{FF2B5EF4-FFF2-40B4-BE49-F238E27FC236}">
              <a16:creationId xmlns:a16="http://schemas.microsoft.com/office/drawing/2014/main" xmlns="" id="{00000000-0008-0000-0700-0000D7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a:extLst>
            <a:ext uri="{FF2B5EF4-FFF2-40B4-BE49-F238E27FC236}">
              <a16:creationId xmlns:a16="http://schemas.microsoft.com/office/drawing/2014/main" xmlns="" id="{00000000-0008-0000-0700-0000D8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7" name="テキスト ボックス 216">
          <a:extLst>
            <a:ext uri="{FF2B5EF4-FFF2-40B4-BE49-F238E27FC236}">
              <a16:creationId xmlns:a16="http://schemas.microsoft.com/office/drawing/2014/main" xmlns="" id="{00000000-0008-0000-0700-0000D9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a:extLst>
            <a:ext uri="{FF2B5EF4-FFF2-40B4-BE49-F238E27FC236}">
              <a16:creationId xmlns:a16="http://schemas.microsoft.com/office/drawing/2014/main" xmlns="" id="{00000000-0008-0000-0700-0000DA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9" name="テキスト ボックス 218">
          <a:extLst>
            <a:ext uri="{FF2B5EF4-FFF2-40B4-BE49-F238E27FC236}">
              <a16:creationId xmlns:a16="http://schemas.microsoft.com/office/drawing/2014/main" xmlns="" id="{00000000-0008-0000-0700-0000DB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a:extLst>
            <a:ext uri="{FF2B5EF4-FFF2-40B4-BE49-F238E27FC236}">
              <a16:creationId xmlns:a16="http://schemas.microsoft.com/office/drawing/2014/main" xmlns="" id="{00000000-0008-0000-0700-0000DC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1" name="テキスト ボックス 220">
          <a:extLst>
            <a:ext uri="{FF2B5EF4-FFF2-40B4-BE49-F238E27FC236}">
              <a16:creationId xmlns:a16="http://schemas.microsoft.com/office/drawing/2014/main" xmlns="" id="{00000000-0008-0000-0700-0000DD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a:extLst>
            <a:ext uri="{FF2B5EF4-FFF2-40B4-BE49-F238E27FC236}">
              <a16:creationId xmlns:a16="http://schemas.microsoft.com/office/drawing/2014/main" xmlns="" id="{00000000-0008-0000-0700-0000DE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a:extLst>
            <a:ext uri="{FF2B5EF4-FFF2-40B4-BE49-F238E27FC236}">
              <a16:creationId xmlns:a16="http://schemas.microsoft.com/office/drawing/2014/main" xmlns="" id="{00000000-0008-0000-0700-0000DF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xmlns="" id="{00000000-0008-0000-07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xmlns="" id="{00000000-0008-0000-07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a:extLst>
            <a:ext uri="{FF2B5EF4-FFF2-40B4-BE49-F238E27FC236}">
              <a16:creationId xmlns:a16="http://schemas.microsoft.com/office/drawing/2014/main" xmlns="" id="{00000000-0008-0000-07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56871</xdr:rowOff>
    </xdr:from>
    <xdr:to>
      <xdr:col>24</xdr:col>
      <xdr:colOff>62865</xdr:colOff>
      <xdr:row>99</xdr:row>
      <xdr:rowOff>25381</xdr:rowOff>
    </xdr:to>
    <xdr:cxnSp macro="">
      <xdr:nvCxnSpPr>
        <xdr:cNvPr id="227" name="直線コネクタ 226">
          <a:extLst>
            <a:ext uri="{FF2B5EF4-FFF2-40B4-BE49-F238E27FC236}">
              <a16:creationId xmlns:a16="http://schemas.microsoft.com/office/drawing/2014/main" xmlns="" id="{00000000-0008-0000-0700-0000E3000000}"/>
            </a:ext>
          </a:extLst>
        </xdr:cNvPr>
        <xdr:cNvCxnSpPr/>
      </xdr:nvCxnSpPr>
      <xdr:spPr>
        <a:xfrm flipV="1">
          <a:off x="4633595" y="15658821"/>
          <a:ext cx="1270" cy="1340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29208</xdr:rowOff>
    </xdr:from>
    <xdr:ext cx="534377" cy="259045"/>
    <xdr:sp macro="" textlink="">
      <xdr:nvSpPr>
        <xdr:cNvPr id="228" name="衛生費最小値テキスト">
          <a:extLst>
            <a:ext uri="{FF2B5EF4-FFF2-40B4-BE49-F238E27FC236}">
              <a16:creationId xmlns:a16="http://schemas.microsoft.com/office/drawing/2014/main" xmlns="" id="{00000000-0008-0000-0700-0000E4000000}"/>
            </a:ext>
          </a:extLst>
        </xdr:cNvPr>
        <xdr:cNvSpPr txBox="1"/>
      </xdr:nvSpPr>
      <xdr:spPr>
        <a:xfrm>
          <a:off x="4686300" y="17002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25381</xdr:rowOff>
    </xdr:from>
    <xdr:to>
      <xdr:col>24</xdr:col>
      <xdr:colOff>152400</xdr:colOff>
      <xdr:row>99</xdr:row>
      <xdr:rowOff>25381</xdr:rowOff>
    </xdr:to>
    <xdr:cxnSp macro="">
      <xdr:nvCxnSpPr>
        <xdr:cNvPr id="229" name="直線コネクタ 228">
          <a:extLst>
            <a:ext uri="{FF2B5EF4-FFF2-40B4-BE49-F238E27FC236}">
              <a16:creationId xmlns:a16="http://schemas.microsoft.com/office/drawing/2014/main" xmlns="" id="{00000000-0008-0000-0700-0000E5000000}"/>
            </a:ext>
          </a:extLst>
        </xdr:cNvPr>
        <xdr:cNvCxnSpPr/>
      </xdr:nvCxnSpPr>
      <xdr:spPr>
        <a:xfrm>
          <a:off x="4546600" y="169989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3548</xdr:rowOff>
    </xdr:from>
    <xdr:ext cx="534377" cy="259045"/>
    <xdr:sp macro="" textlink="">
      <xdr:nvSpPr>
        <xdr:cNvPr id="230" name="衛生費最大値テキスト">
          <a:extLst>
            <a:ext uri="{FF2B5EF4-FFF2-40B4-BE49-F238E27FC236}">
              <a16:creationId xmlns:a16="http://schemas.microsoft.com/office/drawing/2014/main" xmlns="" id="{00000000-0008-0000-0700-0000E6000000}"/>
            </a:ext>
          </a:extLst>
        </xdr:cNvPr>
        <xdr:cNvSpPr txBox="1"/>
      </xdr:nvSpPr>
      <xdr:spPr>
        <a:xfrm>
          <a:off x="4686300" y="15434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91,348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56871</xdr:rowOff>
    </xdr:from>
    <xdr:to>
      <xdr:col>24</xdr:col>
      <xdr:colOff>152400</xdr:colOff>
      <xdr:row>91</xdr:row>
      <xdr:rowOff>56871</xdr:rowOff>
    </xdr:to>
    <xdr:cxnSp macro="">
      <xdr:nvCxnSpPr>
        <xdr:cNvPr id="231" name="直線コネクタ 230">
          <a:extLst>
            <a:ext uri="{FF2B5EF4-FFF2-40B4-BE49-F238E27FC236}">
              <a16:creationId xmlns:a16="http://schemas.microsoft.com/office/drawing/2014/main" xmlns="" id="{00000000-0008-0000-0700-0000E7000000}"/>
            </a:ext>
          </a:extLst>
        </xdr:cNvPr>
        <xdr:cNvCxnSpPr/>
      </xdr:nvCxnSpPr>
      <xdr:spPr>
        <a:xfrm>
          <a:off x="4546600" y="15658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99</xdr:row>
      <xdr:rowOff>902</xdr:rowOff>
    </xdr:from>
    <xdr:to>
      <xdr:col>24</xdr:col>
      <xdr:colOff>63500</xdr:colOff>
      <xdr:row>99</xdr:row>
      <xdr:rowOff>15914</xdr:rowOff>
    </xdr:to>
    <xdr:cxnSp macro="">
      <xdr:nvCxnSpPr>
        <xdr:cNvPr id="232" name="直線コネクタ 231">
          <a:extLst>
            <a:ext uri="{FF2B5EF4-FFF2-40B4-BE49-F238E27FC236}">
              <a16:creationId xmlns:a16="http://schemas.microsoft.com/office/drawing/2014/main" xmlns="" id="{00000000-0008-0000-0700-0000E8000000}"/>
            </a:ext>
          </a:extLst>
        </xdr:cNvPr>
        <xdr:cNvCxnSpPr/>
      </xdr:nvCxnSpPr>
      <xdr:spPr>
        <a:xfrm>
          <a:off x="3797300" y="16974452"/>
          <a:ext cx="838200" cy="15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18527</xdr:rowOff>
    </xdr:from>
    <xdr:ext cx="534377" cy="259045"/>
    <xdr:sp macro="" textlink="">
      <xdr:nvSpPr>
        <xdr:cNvPr id="233" name="衛生費平均値テキスト">
          <a:extLst>
            <a:ext uri="{FF2B5EF4-FFF2-40B4-BE49-F238E27FC236}">
              <a16:creationId xmlns:a16="http://schemas.microsoft.com/office/drawing/2014/main" xmlns="" id="{00000000-0008-0000-0700-0000E9000000}"/>
            </a:ext>
          </a:extLst>
        </xdr:cNvPr>
        <xdr:cNvSpPr txBox="1"/>
      </xdr:nvSpPr>
      <xdr:spPr>
        <a:xfrm>
          <a:off x="4686300" y="164777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167100</xdr:rowOff>
    </xdr:from>
    <xdr:to>
      <xdr:col>24</xdr:col>
      <xdr:colOff>114300</xdr:colOff>
      <xdr:row>97</xdr:row>
      <xdr:rowOff>97250</xdr:rowOff>
    </xdr:to>
    <xdr:sp macro="" textlink="">
      <xdr:nvSpPr>
        <xdr:cNvPr id="234" name="フローチャート: 判断 233">
          <a:extLst>
            <a:ext uri="{FF2B5EF4-FFF2-40B4-BE49-F238E27FC236}">
              <a16:creationId xmlns:a16="http://schemas.microsoft.com/office/drawing/2014/main" xmlns="" id="{00000000-0008-0000-0700-0000EA000000}"/>
            </a:ext>
          </a:extLst>
        </xdr:cNvPr>
        <xdr:cNvSpPr/>
      </xdr:nvSpPr>
      <xdr:spPr>
        <a:xfrm>
          <a:off x="4584700" y="1662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152121</xdr:rowOff>
    </xdr:from>
    <xdr:to>
      <xdr:col>19</xdr:col>
      <xdr:colOff>177800</xdr:colOff>
      <xdr:row>99</xdr:row>
      <xdr:rowOff>902</xdr:rowOff>
    </xdr:to>
    <xdr:cxnSp macro="">
      <xdr:nvCxnSpPr>
        <xdr:cNvPr id="235" name="直線コネクタ 234">
          <a:extLst>
            <a:ext uri="{FF2B5EF4-FFF2-40B4-BE49-F238E27FC236}">
              <a16:creationId xmlns:a16="http://schemas.microsoft.com/office/drawing/2014/main" xmlns="" id="{00000000-0008-0000-0700-0000EB000000}"/>
            </a:ext>
          </a:extLst>
        </xdr:cNvPr>
        <xdr:cNvCxnSpPr/>
      </xdr:nvCxnSpPr>
      <xdr:spPr>
        <a:xfrm>
          <a:off x="2908300" y="16954221"/>
          <a:ext cx="889000" cy="20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39275</xdr:rowOff>
    </xdr:from>
    <xdr:to>
      <xdr:col>20</xdr:col>
      <xdr:colOff>38100</xdr:colOff>
      <xdr:row>97</xdr:row>
      <xdr:rowOff>140875</xdr:rowOff>
    </xdr:to>
    <xdr:sp macro="" textlink="">
      <xdr:nvSpPr>
        <xdr:cNvPr id="236" name="フローチャート: 判断 235">
          <a:extLst>
            <a:ext uri="{FF2B5EF4-FFF2-40B4-BE49-F238E27FC236}">
              <a16:creationId xmlns:a16="http://schemas.microsoft.com/office/drawing/2014/main" xmlns="" id="{00000000-0008-0000-0700-0000EC000000}"/>
            </a:ext>
          </a:extLst>
        </xdr:cNvPr>
        <xdr:cNvSpPr/>
      </xdr:nvSpPr>
      <xdr:spPr>
        <a:xfrm>
          <a:off x="3746500" y="16669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157402</xdr:rowOff>
    </xdr:from>
    <xdr:ext cx="534377" cy="259045"/>
    <xdr:sp macro="" textlink="">
      <xdr:nvSpPr>
        <xdr:cNvPr id="237" name="テキスト ボックス 236">
          <a:extLst>
            <a:ext uri="{FF2B5EF4-FFF2-40B4-BE49-F238E27FC236}">
              <a16:creationId xmlns:a16="http://schemas.microsoft.com/office/drawing/2014/main" xmlns="" id="{00000000-0008-0000-0700-0000ED000000}"/>
            </a:ext>
          </a:extLst>
        </xdr:cNvPr>
        <xdr:cNvSpPr txBox="1"/>
      </xdr:nvSpPr>
      <xdr:spPr>
        <a:xfrm>
          <a:off x="3530111" y="16445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138309</xdr:rowOff>
    </xdr:from>
    <xdr:to>
      <xdr:col>15</xdr:col>
      <xdr:colOff>50800</xdr:colOff>
      <xdr:row>98</xdr:row>
      <xdr:rowOff>152121</xdr:rowOff>
    </xdr:to>
    <xdr:cxnSp macro="">
      <xdr:nvCxnSpPr>
        <xdr:cNvPr id="238" name="直線コネクタ 237">
          <a:extLst>
            <a:ext uri="{FF2B5EF4-FFF2-40B4-BE49-F238E27FC236}">
              <a16:creationId xmlns:a16="http://schemas.microsoft.com/office/drawing/2014/main" xmlns="" id="{00000000-0008-0000-0700-0000EE000000}"/>
            </a:ext>
          </a:extLst>
        </xdr:cNvPr>
        <xdr:cNvCxnSpPr/>
      </xdr:nvCxnSpPr>
      <xdr:spPr>
        <a:xfrm>
          <a:off x="2019300" y="16940409"/>
          <a:ext cx="889000" cy="13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33483</xdr:rowOff>
    </xdr:from>
    <xdr:to>
      <xdr:col>15</xdr:col>
      <xdr:colOff>101600</xdr:colOff>
      <xdr:row>97</xdr:row>
      <xdr:rowOff>135083</xdr:rowOff>
    </xdr:to>
    <xdr:sp macro="" textlink="">
      <xdr:nvSpPr>
        <xdr:cNvPr id="239" name="フローチャート: 判断 238">
          <a:extLst>
            <a:ext uri="{FF2B5EF4-FFF2-40B4-BE49-F238E27FC236}">
              <a16:creationId xmlns:a16="http://schemas.microsoft.com/office/drawing/2014/main" xmlns="" id="{00000000-0008-0000-0700-0000EF000000}"/>
            </a:ext>
          </a:extLst>
        </xdr:cNvPr>
        <xdr:cNvSpPr/>
      </xdr:nvSpPr>
      <xdr:spPr>
        <a:xfrm>
          <a:off x="2857500" y="16664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151610</xdr:rowOff>
    </xdr:from>
    <xdr:ext cx="534377" cy="259045"/>
    <xdr:sp macro="" textlink="">
      <xdr:nvSpPr>
        <xdr:cNvPr id="240" name="テキスト ボックス 239">
          <a:extLst>
            <a:ext uri="{FF2B5EF4-FFF2-40B4-BE49-F238E27FC236}">
              <a16:creationId xmlns:a16="http://schemas.microsoft.com/office/drawing/2014/main" xmlns="" id="{00000000-0008-0000-0700-0000F0000000}"/>
            </a:ext>
          </a:extLst>
        </xdr:cNvPr>
        <xdr:cNvSpPr txBox="1"/>
      </xdr:nvSpPr>
      <xdr:spPr>
        <a:xfrm>
          <a:off x="2641111" y="16439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115602</xdr:rowOff>
    </xdr:from>
    <xdr:to>
      <xdr:col>10</xdr:col>
      <xdr:colOff>114300</xdr:colOff>
      <xdr:row>98</xdr:row>
      <xdr:rowOff>138309</xdr:rowOff>
    </xdr:to>
    <xdr:cxnSp macro="">
      <xdr:nvCxnSpPr>
        <xdr:cNvPr id="241" name="直線コネクタ 240">
          <a:extLst>
            <a:ext uri="{FF2B5EF4-FFF2-40B4-BE49-F238E27FC236}">
              <a16:creationId xmlns:a16="http://schemas.microsoft.com/office/drawing/2014/main" xmlns="" id="{00000000-0008-0000-0700-0000F1000000}"/>
            </a:ext>
          </a:extLst>
        </xdr:cNvPr>
        <xdr:cNvCxnSpPr/>
      </xdr:nvCxnSpPr>
      <xdr:spPr>
        <a:xfrm>
          <a:off x="1130300" y="16917702"/>
          <a:ext cx="889000" cy="22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1155</xdr:rowOff>
    </xdr:from>
    <xdr:to>
      <xdr:col>10</xdr:col>
      <xdr:colOff>165100</xdr:colOff>
      <xdr:row>97</xdr:row>
      <xdr:rowOff>102755</xdr:rowOff>
    </xdr:to>
    <xdr:sp macro="" textlink="">
      <xdr:nvSpPr>
        <xdr:cNvPr id="242" name="フローチャート: 判断 241">
          <a:extLst>
            <a:ext uri="{FF2B5EF4-FFF2-40B4-BE49-F238E27FC236}">
              <a16:creationId xmlns:a16="http://schemas.microsoft.com/office/drawing/2014/main" xmlns="" id="{00000000-0008-0000-0700-0000F2000000}"/>
            </a:ext>
          </a:extLst>
        </xdr:cNvPr>
        <xdr:cNvSpPr/>
      </xdr:nvSpPr>
      <xdr:spPr>
        <a:xfrm>
          <a:off x="1968500" y="16631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119282</xdr:rowOff>
    </xdr:from>
    <xdr:ext cx="534377" cy="259045"/>
    <xdr:sp macro="" textlink="">
      <xdr:nvSpPr>
        <xdr:cNvPr id="243" name="テキスト ボックス 242">
          <a:extLst>
            <a:ext uri="{FF2B5EF4-FFF2-40B4-BE49-F238E27FC236}">
              <a16:creationId xmlns:a16="http://schemas.microsoft.com/office/drawing/2014/main" xmlns="" id="{00000000-0008-0000-0700-0000F3000000}"/>
            </a:ext>
          </a:extLst>
        </xdr:cNvPr>
        <xdr:cNvSpPr txBox="1"/>
      </xdr:nvSpPr>
      <xdr:spPr>
        <a:xfrm>
          <a:off x="1752111" y="16407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622</xdr:rowOff>
    </xdr:from>
    <xdr:to>
      <xdr:col>6</xdr:col>
      <xdr:colOff>38100</xdr:colOff>
      <xdr:row>97</xdr:row>
      <xdr:rowOff>102222</xdr:rowOff>
    </xdr:to>
    <xdr:sp macro="" textlink="">
      <xdr:nvSpPr>
        <xdr:cNvPr id="244" name="フローチャート: 判断 243">
          <a:extLst>
            <a:ext uri="{FF2B5EF4-FFF2-40B4-BE49-F238E27FC236}">
              <a16:creationId xmlns:a16="http://schemas.microsoft.com/office/drawing/2014/main" xmlns="" id="{00000000-0008-0000-0700-0000F4000000}"/>
            </a:ext>
          </a:extLst>
        </xdr:cNvPr>
        <xdr:cNvSpPr/>
      </xdr:nvSpPr>
      <xdr:spPr>
        <a:xfrm>
          <a:off x="1079500" y="16631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118749</xdr:rowOff>
    </xdr:from>
    <xdr:ext cx="534377" cy="259045"/>
    <xdr:sp macro="" textlink="">
      <xdr:nvSpPr>
        <xdr:cNvPr id="245" name="テキスト ボックス 244">
          <a:extLst>
            <a:ext uri="{FF2B5EF4-FFF2-40B4-BE49-F238E27FC236}">
              <a16:creationId xmlns:a16="http://schemas.microsoft.com/office/drawing/2014/main" xmlns="" id="{00000000-0008-0000-0700-0000F5000000}"/>
            </a:ext>
          </a:extLst>
        </xdr:cNvPr>
        <xdr:cNvSpPr txBox="1"/>
      </xdr:nvSpPr>
      <xdr:spPr>
        <a:xfrm>
          <a:off x="863111" y="16406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xmlns="" id="{00000000-0008-0000-07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xmlns="" id="{00000000-0008-0000-07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xmlns="" id="{00000000-0008-0000-07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xmlns="" id="{00000000-0008-0000-07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xmlns="" id="{00000000-0008-0000-07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136564</xdr:rowOff>
    </xdr:from>
    <xdr:to>
      <xdr:col>24</xdr:col>
      <xdr:colOff>114300</xdr:colOff>
      <xdr:row>99</xdr:row>
      <xdr:rowOff>66714</xdr:rowOff>
    </xdr:to>
    <xdr:sp macro="" textlink="">
      <xdr:nvSpPr>
        <xdr:cNvPr id="251" name="楕円 250">
          <a:extLst>
            <a:ext uri="{FF2B5EF4-FFF2-40B4-BE49-F238E27FC236}">
              <a16:creationId xmlns:a16="http://schemas.microsoft.com/office/drawing/2014/main" xmlns="" id="{00000000-0008-0000-0700-0000FB000000}"/>
            </a:ext>
          </a:extLst>
        </xdr:cNvPr>
        <xdr:cNvSpPr/>
      </xdr:nvSpPr>
      <xdr:spPr>
        <a:xfrm>
          <a:off x="4584700" y="16938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51491</xdr:rowOff>
    </xdr:from>
    <xdr:ext cx="534377" cy="259045"/>
    <xdr:sp macro="" textlink="">
      <xdr:nvSpPr>
        <xdr:cNvPr id="252" name="衛生費該当値テキスト">
          <a:extLst>
            <a:ext uri="{FF2B5EF4-FFF2-40B4-BE49-F238E27FC236}">
              <a16:creationId xmlns:a16="http://schemas.microsoft.com/office/drawing/2014/main" xmlns="" id="{00000000-0008-0000-0700-0000FC000000}"/>
            </a:ext>
          </a:extLst>
        </xdr:cNvPr>
        <xdr:cNvSpPr txBox="1"/>
      </xdr:nvSpPr>
      <xdr:spPr>
        <a:xfrm>
          <a:off x="4686300" y="16853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121552</xdr:rowOff>
    </xdr:from>
    <xdr:to>
      <xdr:col>20</xdr:col>
      <xdr:colOff>38100</xdr:colOff>
      <xdr:row>99</xdr:row>
      <xdr:rowOff>51702</xdr:rowOff>
    </xdr:to>
    <xdr:sp macro="" textlink="">
      <xdr:nvSpPr>
        <xdr:cNvPr id="253" name="楕円 252">
          <a:extLst>
            <a:ext uri="{FF2B5EF4-FFF2-40B4-BE49-F238E27FC236}">
              <a16:creationId xmlns:a16="http://schemas.microsoft.com/office/drawing/2014/main" xmlns="" id="{00000000-0008-0000-0700-0000FD000000}"/>
            </a:ext>
          </a:extLst>
        </xdr:cNvPr>
        <xdr:cNvSpPr/>
      </xdr:nvSpPr>
      <xdr:spPr>
        <a:xfrm>
          <a:off x="3746500" y="16923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42829</xdr:rowOff>
    </xdr:from>
    <xdr:ext cx="534377" cy="259045"/>
    <xdr:sp macro="" textlink="">
      <xdr:nvSpPr>
        <xdr:cNvPr id="254" name="テキスト ボックス 253">
          <a:extLst>
            <a:ext uri="{FF2B5EF4-FFF2-40B4-BE49-F238E27FC236}">
              <a16:creationId xmlns:a16="http://schemas.microsoft.com/office/drawing/2014/main" xmlns="" id="{00000000-0008-0000-0700-0000FE000000}"/>
            </a:ext>
          </a:extLst>
        </xdr:cNvPr>
        <xdr:cNvSpPr txBox="1"/>
      </xdr:nvSpPr>
      <xdr:spPr>
        <a:xfrm>
          <a:off x="3530111" y="17016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101321</xdr:rowOff>
    </xdr:from>
    <xdr:to>
      <xdr:col>15</xdr:col>
      <xdr:colOff>101600</xdr:colOff>
      <xdr:row>99</xdr:row>
      <xdr:rowOff>31471</xdr:rowOff>
    </xdr:to>
    <xdr:sp macro="" textlink="">
      <xdr:nvSpPr>
        <xdr:cNvPr id="255" name="楕円 254">
          <a:extLst>
            <a:ext uri="{FF2B5EF4-FFF2-40B4-BE49-F238E27FC236}">
              <a16:creationId xmlns:a16="http://schemas.microsoft.com/office/drawing/2014/main" xmlns="" id="{00000000-0008-0000-0700-0000FF000000}"/>
            </a:ext>
          </a:extLst>
        </xdr:cNvPr>
        <xdr:cNvSpPr/>
      </xdr:nvSpPr>
      <xdr:spPr>
        <a:xfrm>
          <a:off x="2857500" y="16903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22598</xdr:rowOff>
    </xdr:from>
    <xdr:ext cx="534377" cy="259045"/>
    <xdr:sp macro="" textlink="">
      <xdr:nvSpPr>
        <xdr:cNvPr id="256" name="テキスト ボックス 255">
          <a:extLst>
            <a:ext uri="{FF2B5EF4-FFF2-40B4-BE49-F238E27FC236}">
              <a16:creationId xmlns:a16="http://schemas.microsoft.com/office/drawing/2014/main" xmlns="" id="{00000000-0008-0000-0700-000000010000}"/>
            </a:ext>
          </a:extLst>
        </xdr:cNvPr>
        <xdr:cNvSpPr txBox="1"/>
      </xdr:nvSpPr>
      <xdr:spPr>
        <a:xfrm>
          <a:off x="2641111" y="16996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87509</xdr:rowOff>
    </xdr:from>
    <xdr:to>
      <xdr:col>10</xdr:col>
      <xdr:colOff>165100</xdr:colOff>
      <xdr:row>99</xdr:row>
      <xdr:rowOff>17659</xdr:rowOff>
    </xdr:to>
    <xdr:sp macro="" textlink="">
      <xdr:nvSpPr>
        <xdr:cNvPr id="257" name="楕円 256">
          <a:extLst>
            <a:ext uri="{FF2B5EF4-FFF2-40B4-BE49-F238E27FC236}">
              <a16:creationId xmlns:a16="http://schemas.microsoft.com/office/drawing/2014/main" xmlns="" id="{00000000-0008-0000-0700-000001010000}"/>
            </a:ext>
          </a:extLst>
        </xdr:cNvPr>
        <xdr:cNvSpPr/>
      </xdr:nvSpPr>
      <xdr:spPr>
        <a:xfrm>
          <a:off x="1968500" y="16889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8786</xdr:rowOff>
    </xdr:from>
    <xdr:ext cx="534377" cy="259045"/>
    <xdr:sp macro="" textlink="">
      <xdr:nvSpPr>
        <xdr:cNvPr id="258" name="テキスト ボックス 257">
          <a:extLst>
            <a:ext uri="{FF2B5EF4-FFF2-40B4-BE49-F238E27FC236}">
              <a16:creationId xmlns:a16="http://schemas.microsoft.com/office/drawing/2014/main" xmlns="" id="{00000000-0008-0000-0700-000002010000}"/>
            </a:ext>
          </a:extLst>
        </xdr:cNvPr>
        <xdr:cNvSpPr txBox="1"/>
      </xdr:nvSpPr>
      <xdr:spPr>
        <a:xfrm>
          <a:off x="1752111" y="16982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64802</xdr:rowOff>
    </xdr:from>
    <xdr:to>
      <xdr:col>6</xdr:col>
      <xdr:colOff>38100</xdr:colOff>
      <xdr:row>98</xdr:row>
      <xdr:rowOff>166402</xdr:rowOff>
    </xdr:to>
    <xdr:sp macro="" textlink="">
      <xdr:nvSpPr>
        <xdr:cNvPr id="259" name="楕円 258">
          <a:extLst>
            <a:ext uri="{FF2B5EF4-FFF2-40B4-BE49-F238E27FC236}">
              <a16:creationId xmlns:a16="http://schemas.microsoft.com/office/drawing/2014/main" xmlns="" id="{00000000-0008-0000-0700-000003010000}"/>
            </a:ext>
          </a:extLst>
        </xdr:cNvPr>
        <xdr:cNvSpPr/>
      </xdr:nvSpPr>
      <xdr:spPr>
        <a:xfrm>
          <a:off x="1079500" y="16866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157529</xdr:rowOff>
    </xdr:from>
    <xdr:ext cx="534377" cy="259045"/>
    <xdr:sp macro="" textlink="">
      <xdr:nvSpPr>
        <xdr:cNvPr id="260" name="テキスト ボックス 259">
          <a:extLst>
            <a:ext uri="{FF2B5EF4-FFF2-40B4-BE49-F238E27FC236}">
              <a16:creationId xmlns:a16="http://schemas.microsoft.com/office/drawing/2014/main" xmlns="" id="{00000000-0008-0000-0700-000004010000}"/>
            </a:ext>
          </a:extLst>
        </xdr:cNvPr>
        <xdr:cNvSpPr txBox="1"/>
      </xdr:nvSpPr>
      <xdr:spPr>
        <a:xfrm>
          <a:off x="863111" y="16959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xmlns="" id="{00000000-0008-0000-07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xmlns="" id="{00000000-0008-0000-07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xmlns="" id="{00000000-0008-0000-07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xmlns="" id="{00000000-0008-0000-07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xmlns="" id="{00000000-0008-0000-07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xmlns="" id="{00000000-0008-0000-07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xmlns="" id="{00000000-0008-0000-07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xmlns="" id="{00000000-0008-0000-07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xmlns="" id="{00000000-0008-0000-07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xmlns="" id="{00000000-0008-0000-07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1" name="直線コネクタ 270">
          <a:extLst>
            <a:ext uri="{FF2B5EF4-FFF2-40B4-BE49-F238E27FC236}">
              <a16:creationId xmlns:a16="http://schemas.microsoft.com/office/drawing/2014/main" xmlns="" id="{00000000-0008-0000-0700-00000F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2" name="テキスト ボックス 271">
          <a:extLst>
            <a:ext uri="{FF2B5EF4-FFF2-40B4-BE49-F238E27FC236}">
              <a16:creationId xmlns:a16="http://schemas.microsoft.com/office/drawing/2014/main" xmlns="" id="{00000000-0008-0000-0700-000010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3" name="直線コネクタ 272">
          <a:extLst>
            <a:ext uri="{FF2B5EF4-FFF2-40B4-BE49-F238E27FC236}">
              <a16:creationId xmlns:a16="http://schemas.microsoft.com/office/drawing/2014/main" xmlns="" id="{00000000-0008-0000-0700-000011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54627</xdr:rowOff>
    </xdr:from>
    <xdr:ext cx="531299" cy="259045"/>
    <xdr:sp macro="" textlink="">
      <xdr:nvSpPr>
        <xdr:cNvPr id="274" name="テキスト ボックス 273">
          <a:extLst>
            <a:ext uri="{FF2B5EF4-FFF2-40B4-BE49-F238E27FC236}">
              <a16:creationId xmlns:a16="http://schemas.microsoft.com/office/drawing/2014/main" xmlns="" id="{00000000-0008-0000-0700-000012010000}"/>
            </a:ext>
          </a:extLst>
        </xdr:cNvPr>
        <xdr:cNvSpPr txBox="1"/>
      </xdr:nvSpPr>
      <xdr:spPr>
        <a:xfrm>
          <a:off x="6072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5" name="直線コネクタ 274">
          <a:extLst>
            <a:ext uri="{FF2B5EF4-FFF2-40B4-BE49-F238E27FC236}">
              <a16:creationId xmlns:a16="http://schemas.microsoft.com/office/drawing/2014/main" xmlns="" id="{00000000-0008-0000-0700-000013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111777</xdr:rowOff>
    </xdr:from>
    <xdr:ext cx="531299" cy="259045"/>
    <xdr:sp macro="" textlink="">
      <xdr:nvSpPr>
        <xdr:cNvPr id="276" name="テキスト ボックス 275">
          <a:extLst>
            <a:ext uri="{FF2B5EF4-FFF2-40B4-BE49-F238E27FC236}">
              <a16:creationId xmlns:a16="http://schemas.microsoft.com/office/drawing/2014/main" xmlns="" id="{00000000-0008-0000-0700-000014010000}"/>
            </a:ext>
          </a:extLst>
        </xdr:cNvPr>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7" name="直線コネクタ 276">
          <a:extLst>
            <a:ext uri="{FF2B5EF4-FFF2-40B4-BE49-F238E27FC236}">
              <a16:creationId xmlns:a16="http://schemas.microsoft.com/office/drawing/2014/main" xmlns="" id="{00000000-0008-0000-0700-000015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168927</xdr:rowOff>
    </xdr:from>
    <xdr:ext cx="531299" cy="259045"/>
    <xdr:sp macro="" textlink="">
      <xdr:nvSpPr>
        <xdr:cNvPr id="278" name="テキスト ボックス 277">
          <a:extLst>
            <a:ext uri="{FF2B5EF4-FFF2-40B4-BE49-F238E27FC236}">
              <a16:creationId xmlns:a16="http://schemas.microsoft.com/office/drawing/2014/main" xmlns="" id="{00000000-0008-0000-0700-000016010000}"/>
            </a:ext>
          </a:extLst>
        </xdr:cNvPr>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a:extLst>
            <a:ext uri="{FF2B5EF4-FFF2-40B4-BE49-F238E27FC236}">
              <a16:creationId xmlns:a16="http://schemas.microsoft.com/office/drawing/2014/main" xmlns="" id="{00000000-0008-0000-0700-000017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0" name="テキスト ボックス 279">
          <a:extLst>
            <a:ext uri="{FF2B5EF4-FFF2-40B4-BE49-F238E27FC236}">
              <a16:creationId xmlns:a16="http://schemas.microsoft.com/office/drawing/2014/main" xmlns="" id="{00000000-0008-0000-0700-000018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労働費グラフ枠">
          <a:extLst>
            <a:ext uri="{FF2B5EF4-FFF2-40B4-BE49-F238E27FC236}">
              <a16:creationId xmlns:a16="http://schemas.microsoft.com/office/drawing/2014/main" xmlns="" id="{00000000-0008-0000-0700-000019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52512</xdr:rowOff>
    </xdr:from>
    <xdr:to>
      <xdr:col>54</xdr:col>
      <xdr:colOff>189865</xdr:colOff>
      <xdr:row>38</xdr:row>
      <xdr:rowOff>139700</xdr:rowOff>
    </xdr:to>
    <xdr:cxnSp macro="">
      <xdr:nvCxnSpPr>
        <xdr:cNvPr id="282" name="直線コネクタ 281">
          <a:extLst>
            <a:ext uri="{FF2B5EF4-FFF2-40B4-BE49-F238E27FC236}">
              <a16:creationId xmlns:a16="http://schemas.microsoft.com/office/drawing/2014/main" xmlns="" id="{00000000-0008-0000-0700-00001A010000}"/>
            </a:ext>
          </a:extLst>
        </xdr:cNvPr>
        <xdr:cNvCxnSpPr/>
      </xdr:nvCxnSpPr>
      <xdr:spPr>
        <a:xfrm flipV="1">
          <a:off x="10475595" y="5538912"/>
          <a:ext cx="1270" cy="1115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3" name="労働費最小値テキスト">
          <a:extLst>
            <a:ext uri="{FF2B5EF4-FFF2-40B4-BE49-F238E27FC236}">
              <a16:creationId xmlns:a16="http://schemas.microsoft.com/office/drawing/2014/main" xmlns="" id="{00000000-0008-0000-0700-00001B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4" name="直線コネクタ 283">
          <a:extLst>
            <a:ext uri="{FF2B5EF4-FFF2-40B4-BE49-F238E27FC236}">
              <a16:creationId xmlns:a16="http://schemas.microsoft.com/office/drawing/2014/main" xmlns="" id="{00000000-0008-0000-0700-00001C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170639</xdr:rowOff>
    </xdr:from>
    <xdr:ext cx="534377" cy="259045"/>
    <xdr:sp macro="" textlink="">
      <xdr:nvSpPr>
        <xdr:cNvPr id="285" name="労働費最大値テキスト">
          <a:extLst>
            <a:ext uri="{FF2B5EF4-FFF2-40B4-BE49-F238E27FC236}">
              <a16:creationId xmlns:a16="http://schemas.microsoft.com/office/drawing/2014/main" xmlns="" id="{00000000-0008-0000-0700-00001D010000}"/>
            </a:ext>
          </a:extLst>
        </xdr:cNvPr>
        <xdr:cNvSpPr txBox="1"/>
      </xdr:nvSpPr>
      <xdr:spPr>
        <a:xfrm>
          <a:off x="10528300" y="5314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24,407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32</xdr:row>
      <xdr:rowOff>52512</xdr:rowOff>
    </xdr:from>
    <xdr:to>
      <xdr:col>55</xdr:col>
      <xdr:colOff>88900</xdr:colOff>
      <xdr:row>32</xdr:row>
      <xdr:rowOff>52512</xdr:rowOff>
    </xdr:to>
    <xdr:cxnSp macro="">
      <xdr:nvCxnSpPr>
        <xdr:cNvPr id="286" name="直線コネクタ 285">
          <a:extLst>
            <a:ext uri="{FF2B5EF4-FFF2-40B4-BE49-F238E27FC236}">
              <a16:creationId xmlns:a16="http://schemas.microsoft.com/office/drawing/2014/main" xmlns="" id="{00000000-0008-0000-0700-00001E010000}"/>
            </a:ext>
          </a:extLst>
        </xdr:cNvPr>
        <xdr:cNvCxnSpPr/>
      </xdr:nvCxnSpPr>
      <xdr:spPr>
        <a:xfrm>
          <a:off x="10388600" y="5538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79990</xdr:rowOff>
    </xdr:from>
    <xdr:to>
      <xdr:col>55</xdr:col>
      <xdr:colOff>0</xdr:colOff>
      <xdr:row>38</xdr:row>
      <xdr:rowOff>81179</xdr:rowOff>
    </xdr:to>
    <xdr:cxnSp macro="">
      <xdr:nvCxnSpPr>
        <xdr:cNvPr id="287" name="直線コネクタ 286">
          <a:extLst>
            <a:ext uri="{FF2B5EF4-FFF2-40B4-BE49-F238E27FC236}">
              <a16:creationId xmlns:a16="http://schemas.microsoft.com/office/drawing/2014/main" xmlns="" id="{00000000-0008-0000-0700-00001F010000}"/>
            </a:ext>
          </a:extLst>
        </xdr:cNvPr>
        <xdr:cNvCxnSpPr/>
      </xdr:nvCxnSpPr>
      <xdr:spPr>
        <a:xfrm>
          <a:off x="9639300" y="6595090"/>
          <a:ext cx="838200" cy="1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45986</xdr:rowOff>
    </xdr:from>
    <xdr:ext cx="469744" cy="259045"/>
    <xdr:sp macro="" textlink="">
      <xdr:nvSpPr>
        <xdr:cNvPr id="288" name="労働費平均値テキスト">
          <a:extLst>
            <a:ext uri="{FF2B5EF4-FFF2-40B4-BE49-F238E27FC236}">
              <a16:creationId xmlns:a16="http://schemas.microsoft.com/office/drawing/2014/main" xmlns="" id="{00000000-0008-0000-0700-000020010000}"/>
            </a:ext>
          </a:extLst>
        </xdr:cNvPr>
        <xdr:cNvSpPr txBox="1"/>
      </xdr:nvSpPr>
      <xdr:spPr>
        <a:xfrm>
          <a:off x="10528300" y="63896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23109</xdr:rowOff>
    </xdr:from>
    <xdr:to>
      <xdr:col>55</xdr:col>
      <xdr:colOff>50800</xdr:colOff>
      <xdr:row>38</xdr:row>
      <xdr:rowOff>124709</xdr:rowOff>
    </xdr:to>
    <xdr:sp macro="" textlink="">
      <xdr:nvSpPr>
        <xdr:cNvPr id="289" name="フローチャート: 判断 288">
          <a:extLst>
            <a:ext uri="{FF2B5EF4-FFF2-40B4-BE49-F238E27FC236}">
              <a16:creationId xmlns:a16="http://schemas.microsoft.com/office/drawing/2014/main" xmlns="" id="{00000000-0008-0000-0700-000021010000}"/>
            </a:ext>
          </a:extLst>
        </xdr:cNvPr>
        <xdr:cNvSpPr/>
      </xdr:nvSpPr>
      <xdr:spPr>
        <a:xfrm>
          <a:off x="10426700" y="6538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79990</xdr:rowOff>
    </xdr:from>
    <xdr:to>
      <xdr:col>50</xdr:col>
      <xdr:colOff>114300</xdr:colOff>
      <xdr:row>38</xdr:row>
      <xdr:rowOff>80859</xdr:rowOff>
    </xdr:to>
    <xdr:cxnSp macro="">
      <xdr:nvCxnSpPr>
        <xdr:cNvPr id="290" name="直線コネクタ 289">
          <a:extLst>
            <a:ext uri="{FF2B5EF4-FFF2-40B4-BE49-F238E27FC236}">
              <a16:creationId xmlns:a16="http://schemas.microsoft.com/office/drawing/2014/main" xmlns="" id="{00000000-0008-0000-0700-000022010000}"/>
            </a:ext>
          </a:extLst>
        </xdr:cNvPr>
        <xdr:cNvCxnSpPr/>
      </xdr:nvCxnSpPr>
      <xdr:spPr>
        <a:xfrm flipV="1">
          <a:off x="8750300" y="6595090"/>
          <a:ext cx="889000" cy="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22149</xdr:rowOff>
    </xdr:from>
    <xdr:to>
      <xdr:col>50</xdr:col>
      <xdr:colOff>165100</xdr:colOff>
      <xdr:row>38</xdr:row>
      <xdr:rowOff>123749</xdr:rowOff>
    </xdr:to>
    <xdr:sp macro="" textlink="">
      <xdr:nvSpPr>
        <xdr:cNvPr id="291" name="フローチャート: 判断 290">
          <a:extLst>
            <a:ext uri="{FF2B5EF4-FFF2-40B4-BE49-F238E27FC236}">
              <a16:creationId xmlns:a16="http://schemas.microsoft.com/office/drawing/2014/main" xmlns="" id="{00000000-0008-0000-0700-000023010000}"/>
            </a:ext>
          </a:extLst>
        </xdr:cNvPr>
        <xdr:cNvSpPr/>
      </xdr:nvSpPr>
      <xdr:spPr>
        <a:xfrm>
          <a:off x="9588500" y="6537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140276</xdr:rowOff>
    </xdr:from>
    <xdr:ext cx="469744" cy="259045"/>
    <xdr:sp macro="" textlink="">
      <xdr:nvSpPr>
        <xdr:cNvPr id="292" name="テキスト ボックス 291">
          <a:extLst>
            <a:ext uri="{FF2B5EF4-FFF2-40B4-BE49-F238E27FC236}">
              <a16:creationId xmlns:a16="http://schemas.microsoft.com/office/drawing/2014/main" xmlns="" id="{00000000-0008-0000-0700-000024010000}"/>
            </a:ext>
          </a:extLst>
        </xdr:cNvPr>
        <xdr:cNvSpPr txBox="1"/>
      </xdr:nvSpPr>
      <xdr:spPr>
        <a:xfrm>
          <a:off x="9404428" y="6312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80859</xdr:rowOff>
    </xdr:from>
    <xdr:to>
      <xdr:col>45</xdr:col>
      <xdr:colOff>177800</xdr:colOff>
      <xdr:row>38</xdr:row>
      <xdr:rowOff>88677</xdr:rowOff>
    </xdr:to>
    <xdr:cxnSp macro="">
      <xdr:nvCxnSpPr>
        <xdr:cNvPr id="293" name="直線コネクタ 292">
          <a:extLst>
            <a:ext uri="{FF2B5EF4-FFF2-40B4-BE49-F238E27FC236}">
              <a16:creationId xmlns:a16="http://schemas.microsoft.com/office/drawing/2014/main" xmlns="" id="{00000000-0008-0000-0700-000025010000}"/>
            </a:ext>
          </a:extLst>
        </xdr:cNvPr>
        <xdr:cNvCxnSpPr/>
      </xdr:nvCxnSpPr>
      <xdr:spPr>
        <a:xfrm flipV="1">
          <a:off x="7861300" y="6595959"/>
          <a:ext cx="889000" cy="7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16297</xdr:rowOff>
    </xdr:from>
    <xdr:to>
      <xdr:col>46</xdr:col>
      <xdr:colOff>38100</xdr:colOff>
      <xdr:row>38</xdr:row>
      <xdr:rowOff>117897</xdr:rowOff>
    </xdr:to>
    <xdr:sp macro="" textlink="">
      <xdr:nvSpPr>
        <xdr:cNvPr id="294" name="フローチャート: 判断 293">
          <a:extLst>
            <a:ext uri="{FF2B5EF4-FFF2-40B4-BE49-F238E27FC236}">
              <a16:creationId xmlns:a16="http://schemas.microsoft.com/office/drawing/2014/main" xmlns="" id="{00000000-0008-0000-0700-000026010000}"/>
            </a:ext>
          </a:extLst>
        </xdr:cNvPr>
        <xdr:cNvSpPr/>
      </xdr:nvSpPr>
      <xdr:spPr>
        <a:xfrm>
          <a:off x="8699500" y="6531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134424</xdr:rowOff>
    </xdr:from>
    <xdr:ext cx="469744" cy="259045"/>
    <xdr:sp macro="" textlink="">
      <xdr:nvSpPr>
        <xdr:cNvPr id="295" name="テキスト ボックス 294">
          <a:extLst>
            <a:ext uri="{FF2B5EF4-FFF2-40B4-BE49-F238E27FC236}">
              <a16:creationId xmlns:a16="http://schemas.microsoft.com/office/drawing/2014/main" xmlns="" id="{00000000-0008-0000-0700-000027010000}"/>
            </a:ext>
          </a:extLst>
        </xdr:cNvPr>
        <xdr:cNvSpPr txBox="1"/>
      </xdr:nvSpPr>
      <xdr:spPr>
        <a:xfrm>
          <a:off x="8515428" y="6306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88677</xdr:rowOff>
    </xdr:from>
    <xdr:to>
      <xdr:col>41</xdr:col>
      <xdr:colOff>50800</xdr:colOff>
      <xdr:row>38</xdr:row>
      <xdr:rowOff>89133</xdr:rowOff>
    </xdr:to>
    <xdr:cxnSp macro="">
      <xdr:nvCxnSpPr>
        <xdr:cNvPr id="296" name="直線コネクタ 295">
          <a:extLst>
            <a:ext uri="{FF2B5EF4-FFF2-40B4-BE49-F238E27FC236}">
              <a16:creationId xmlns:a16="http://schemas.microsoft.com/office/drawing/2014/main" xmlns="" id="{00000000-0008-0000-0700-000028010000}"/>
            </a:ext>
          </a:extLst>
        </xdr:cNvPr>
        <xdr:cNvCxnSpPr/>
      </xdr:nvCxnSpPr>
      <xdr:spPr>
        <a:xfrm flipV="1">
          <a:off x="6972300" y="6603777"/>
          <a:ext cx="889000" cy="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15473</xdr:rowOff>
    </xdr:from>
    <xdr:to>
      <xdr:col>41</xdr:col>
      <xdr:colOff>101600</xdr:colOff>
      <xdr:row>38</xdr:row>
      <xdr:rowOff>117073</xdr:rowOff>
    </xdr:to>
    <xdr:sp macro="" textlink="">
      <xdr:nvSpPr>
        <xdr:cNvPr id="297" name="フローチャート: 判断 296">
          <a:extLst>
            <a:ext uri="{FF2B5EF4-FFF2-40B4-BE49-F238E27FC236}">
              <a16:creationId xmlns:a16="http://schemas.microsoft.com/office/drawing/2014/main" xmlns="" id="{00000000-0008-0000-0700-000029010000}"/>
            </a:ext>
          </a:extLst>
        </xdr:cNvPr>
        <xdr:cNvSpPr/>
      </xdr:nvSpPr>
      <xdr:spPr>
        <a:xfrm>
          <a:off x="7810500" y="6530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133601</xdr:rowOff>
    </xdr:from>
    <xdr:ext cx="469744" cy="259045"/>
    <xdr:sp macro="" textlink="">
      <xdr:nvSpPr>
        <xdr:cNvPr id="298" name="テキスト ボックス 297">
          <a:extLst>
            <a:ext uri="{FF2B5EF4-FFF2-40B4-BE49-F238E27FC236}">
              <a16:creationId xmlns:a16="http://schemas.microsoft.com/office/drawing/2014/main" xmlns="" id="{00000000-0008-0000-0700-00002A010000}"/>
            </a:ext>
          </a:extLst>
        </xdr:cNvPr>
        <xdr:cNvSpPr txBox="1"/>
      </xdr:nvSpPr>
      <xdr:spPr>
        <a:xfrm>
          <a:off x="7626428" y="6305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17668</xdr:rowOff>
    </xdr:from>
    <xdr:to>
      <xdr:col>36</xdr:col>
      <xdr:colOff>165100</xdr:colOff>
      <xdr:row>38</xdr:row>
      <xdr:rowOff>119268</xdr:rowOff>
    </xdr:to>
    <xdr:sp macro="" textlink="">
      <xdr:nvSpPr>
        <xdr:cNvPr id="299" name="フローチャート: 判断 298">
          <a:extLst>
            <a:ext uri="{FF2B5EF4-FFF2-40B4-BE49-F238E27FC236}">
              <a16:creationId xmlns:a16="http://schemas.microsoft.com/office/drawing/2014/main" xmlns="" id="{00000000-0008-0000-0700-00002B010000}"/>
            </a:ext>
          </a:extLst>
        </xdr:cNvPr>
        <xdr:cNvSpPr/>
      </xdr:nvSpPr>
      <xdr:spPr>
        <a:xfrm>
          <a:off x="6921500" y="6532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135795</xdr:rowOff>
    </xdr:from>
    <xdr:ext cx="469744" cy="259045"/>
    <xdr:sp macro="" textlink="">
      <xdr:nvSpPr>
        <xdr:cNvPr id="300" name="テキスト ボックス 299">
          <a:extLst>
            <a:ext uri="{FF2B5EF4-FFF2-40B4-BE49-F238E27FC236}">
              <a16:creationId xmlns:a16="http://schemas.microsoft.com/office/drawing/2014/main" xmlns="" id="{00000000-0008-0000-0700-00002C010000}"/>
            </a:ext>
          </a:extLst>
        </xdr:cNvPr>
        <xdr:cNvSpPr txBox="1"/>
      </xdr:nvSpPr>
      <xdr:spPr>
        <a:xfrm>
          <a:off x="6737428" y="6307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a:extLst>
            <a:ext uri="{FF2B5EF4-FFF2-40B4-BE49-F238E27FC236}">
              <a16:creationId xmlns:a16="http://schemas.microsoft.com/office/drawing/2014/main" xmlns="" id="{00000000-0008-0000-0700-00002D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xmlns="" id="{00000000-0008-0000-0700-00002E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xmlns="" id="{00000000-0008-0000-0700-00002F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xmlns="" id="{00000000-0008-0000-0700-000030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xmlns="" id="{00000000-0008-0000-0700-000031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30379</xdr:rowOff>
    </xdr:from>
    <xdr:to>
      <xdr:col>55</xdr:col>
      <xdr:colOff>50800</xdr:colOff>
      <xdr:row>38</xdr:row>
      <xdr:rowOff>131979</xdr:rowOff>
    </xdr:to>
    <xdr:sp macro="" textlink="">
      <xdr:nvSpPr>
        <xdr:cNvPr id="306" name="楕円 305">
          <a:extLst>
            <a:ext uri="{FF2B5EF4-FFF2-40B4-BE49-F238E27FC236}">
              <a16:creationId xmlns:a16="http://schemas.microsoft.com/office/drawing/2014/main" xmlns="" id="{00000000-0008-0000-0700-000032010000}"/>
            </a:ext>
          </a:extLst>
        </xdr:cNvPr>
        <xdr:cNvSpPr/>
      </xdr:nvSpPr>
      <xdr:spPr>
        <a:xfrm>
          <a:off x="10426700" y="6545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1536</xdr:rowOff>
    </xdr:from>
    <xdr:ext cx="469744" cy="259045"/>
    <xdr:sp macro="" textlink="">
      <xdr:nvSpPr>
        <xdr:cNvPr id="307" name="労働費該当値テキスト">
          <a:extLst>
            <a:ext uri="{FF2B5EF4-FFF2-40B4-BE49-F238E27FC236}">
              <a16:creationId xmlns:a16="http://schemas.microsoft.com/office/drawing/2014/main" xmlns="" id="{00000000-0008-0000-0700-000033010000}"/>
            </a:ext>
          </a:extLst>
        </xdr:cNvPr>
        <xdr:cNvSpPr txBox="1"/>
      </xdr:nvSpPr>
      <xdr:spPr>
        <a:xfrm>
          <a:off x="10528300" y="6516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29190</xdr:rowOff>
    </xdr:from>
    <xdr:to>
      <xdr:col>50</xdr:col>
      <xdr:colOff>165100</xdr:colOff>
      <xdr:row>38</xdr:row>
      <xdr:rowOff>130790</xdr:rowOff>
    </xdr:to>
    <xdr:sp macro="" textlink="">
      <xdr:nvSpPr>
        <xdr:cNvPr id="308" name="楕円 307">
          <a:extLst>
            <a:ext uri="{FF2B5EF4-FFF2-40B4-BE49-F238E27FC236}">
              <a16:creationId xmlns:a16="http://schemas.microsoft.com/office/drawing/2014/main" xmlns="" id="{00000000-0008-0000-0700-000034010000}"/>
            </a:ext>
          </a:extLst>
        </xdr:cNvPr>
        <xdr:cNvSpPr/>
      </xdr:nvSpPr>
      <xdr:spPr>
        <a:xfrm>
          <a:off x="9588500" y="6544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38</xdr:row>
      <xdr:rowOff>121917</xdr:rowOff>
    </xdr:from>
    <xdr:ext cx="469744" cy="259045"/>
    <xdr:sp macro="" textlink="">
      <xdr:nvSpPr>
        <xdr:cNvPr id="309" name="テキスト ボックス 308">
          <a:extLst>
            <a:ext uri="{FF2B5EF4-FFF2-40B4-BE49-F238E27FC236}">
              <a16:creationId xmlns:a16="http://schemas.microsoft.com/office/drawing/2014/main" xmlns="" id="{00000000-0008-0000-0700-000035010000}"/>
            </a:ext>
          </a:extLst>
        </xdr:cNvPr>
        <xdr:cNvSpPr txBox="1"/>
      </xdr:nvSpPr>
      <xdr:spPr>
        <a:xfrm>
          <a:off x="9404428" y="6637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30059</xdr:rowOff>
    </xdr:from>
    <xdr:to>
      <xdr:col>46</xdr:col>
      <xdr:colOff>38100</xdr:colOff>
      <xdr:row>38</xdr:row>
      <xdr:rowOff>131659</xdr:rowOff>
    </xdr:to>
    <xdr:sp macro="" textlink="">
      <xdr:nvSpPr>
        <xdr:cNvPr id="310" name="楕円 309">
          <a:extLst>
            <a:ext uri="{FF2B5EF4-FFF2-40B4-BE49-F238E27FC236}">
              <a16:creationId xmlns:a16="http://schemas.microsoft.com/office/drawing/2014/main" xmlns="" id="{00000000-0008-0000-0700-000036010000}"/>
            </a:ext>
          </a:extLst>
        </xdr:cNvPr>
        <xdr:cNvSpPr/>
      </xdr:nvSpPr>
      <xdr:spPr>
        <a:xfrm>
          <a:off x="8699500" y="6545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38</xdr:row>
      <xdr:rowOff>122786</xdr:rowOff>
    </xdr:from>
    <xdr:ext cx="469744" cy="259045"/>
    <xdr:sp macro="" textlink="">
      <xdr:nvSpPr>
        <xdr:cNvPr id="311" name="テキスト ボックス 310">
          <a:extLst>
            <a:ext uri="{FF2B5EF4-FFF2-40B4-BE49-F238E27FC236}">
              <a16:creationId xmlns:a16="http://schemas.microsoft.com/office/drawing/2014/main" xmlns="" id="{00000000-0008-0000-0700-000037010000}"/>
            </a:ext>
          </a:extLst>
        </xdr:cNvPr>
        <xdr:cNvSpPr txBox="1"/>
      </xdr:nvSpPr>
      <xdr:spPr>
        <a:xfrm>
          <a:off x="8515428" y="6637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37877</xdr:rowOff>
    </xdr:from>
    <xdr:to>
      <xdr:col>41</xdr:col>
      <xdr:colOff>101600</xdr:colOff>
      <xdr:row>38</xdr:row>
      <xdr:rowOff>139477</xdr:rowOff>
    </xdr:to>
    <xdr:sp macro="" textlink="">
      <xdr:nvSpPr>
        <xdr:cNvPr id="312" name="楕円 311">
          <a:extLst>
            <a:ext uri="{FF2B5EF4-FFF2-40B4-BE49-F238E27FC236}">
              <a16:creationId xmlns:a16="http://schemas.microsoft.com/office/drawing/2014/main" xmlns="" id="{00000000-0008-0000-0700-000038010000}"/>
            </a:ext>
          </a:extLst>
        </xdr:cNvPr>
        <xdr:cNvSpPr/>
      </xdr:nvSpPr>
      <xdr:spPr>
        <a:xfrm>
          <a:off x="7810500" y="6552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38</xdr:row>
      <xdr:rowOff>130604</xdr:rowOff>
    </xdr:from>
    <xdr:ext cx="469744" cy="259045"/>
    <xdr:sp macro="" textlink="">
      <xdr:nvSpPr>
        <xdr:cNvPr id="313" name="テキスト ボックス 312">
          <a:extLst>
            <a:ext uri="{FF2B5EF4-FFF2-40B4-BE49-F238E27FC236}">
              <a16:creationId xmlns:a16="http://schemas.microsoft.com/office/drawing/2014/main" xmlns="" id="{00000000-0008-0000-0700-000039010000}"/>
            </a:ext>
          </a:extLst>
        </xdr:cNvPr>
        <xdr:cNvSpPr txBox="1"/>
      </xdr:nvSpPr>
      <xdr:spPr>
        <a:xfrm>
          <a:off x="7626428" y="6645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38333</xdr:rowOff>
    </xdr:from>
    <xdr:to>
      <xdr:col>36</xdr:col>
      <xdr:colOff>165100</xdr:colOff>
      <xdr:row>38</xdr:row>
      <xdr:rowOff>139933</xdr:rowOff>
    </xdr:to>
    <xdr:sp macro="" textlink="">
      <xdr:nvSpPr>
        <xdr:cNvPr id="314" name="楕円 313">
          <a:extLst>
            <a:ext uri="{FF2B5EF4-FFF2-40B4-BE49-F238E27FC236}">
              <a16:creationId xmlns:a16="http://schemas.microsoft.com/office/drawing/2014/main" xmlns="" id="{00000000-0008-0000-0700-00003A010000}"/>
            </a:ext>
          </a:extLst>
        </xdr:cNvPr>
        <xdr:cNvSpPr/>
      </xdr:nvSpPr>
      <xdr:spPr>
        <a:xfrm>
          <a:off x="6921500" y="6553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38</xdr:row>
      <xdr:rowOff>131060</xdr:rowOff>
    </xdr:from>
    <xdr:ext cx="469744" cy="259045"/>
    <xdr:sp macro="" textlink="">
      <xdr:nvSpPr>
        <xdr:cNvPr id="315" name="テキスト ボックス 314">
          <a:extLst>
            <a:ext uri="{FF2B5EF4-FFF2-40B4-BE49-F238E27FC236}">
              <a16:creationId xmlns:a16="http://schemas.microsoft.com/office/drawing/2014/main" xmlns="" id="{00000000-0008-0000-0700-00003B010000}"/>
            </a:ext>
          </a:extLst>
        </xdr:cNvPr>
        <xdr:cNvSpPr txBox="1"/>
      </xdr:nvSpPr>
      <xdr:spPr>
        <a:xfrm>
          <a:off x="6737428" y="6646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a:extLst>
            <a:ext uri="{FF2B5EF4-FFF2-40B4-BE49-F238E27FC236}">
              <a16:creationId xmlns:a16="http://schemas.microsoft.com/office/drawing/2014/main" xmlns="" id="{00000000-0008-0000-0700-00003C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7" name="正方形/長方形 316">
          <a:extLst>
            <a:ext uri="{FF2B5EF4-FFF2-40B4-BE49-F238E27FC236}">
              <a16:creationId xmlns:a16="http://schemas.microsoft.com/office/drawing/2014/main" xmlns="" id="{00000000-0008-0000-0700-00003D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8" name="正方形/長方形 317">
          <a:extLst>
            <a:ext uri="{FF2B5EF4-FFF2-40B4-BE49-F238E27FC236}">
              <a16:creationId xmlns:a16="http://schemas.microsoft.com/office/drawing/2014/main" xmlns="" id="{00000000-0008-0000-0700-00003E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9" name="正方形/長方形 318">
          <a:extLst>
            <a:ext uri="{FF2B5EF4-FFF2-40B4-BE49-F238E27FC236}">
              <a16:creationId xmlns:a16="http://schemas.microsoft.com/office/drawing/2014/main" xmlns="" id="{00000000-0008-0000-0700-00003F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0" name="正方形/長方形 319">
          <a:extLst>
            <a:ext uri="{FF2B5EF4-FFF2-40B4-BE49-F238E27FC236}">
              <a16:creationId xmlns:a16="http://schemas.microsoft.com/office/drawing/2014/main" xmlns="" id="{00000000-0008-0000-0700-000040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1" name="正方形/長方形 320">
          <a:extLst>
            <a:ext uri="{FF2B5EF4-FFF2-40B4-BE49-F238E27FC236}">
              <a16:creationId xmlns:a16="http://schemas.microsoft.com/office/drawing/2014/main" xmlns="" id="{00000000-0008-0000-0700-000041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2" name="正方形/長方形 321">
          <a:extLst>
            <a:ext uri="{FF2B5EF4-FFF2-40B4-BE49-F238E27FC236}">
              <a16:creationId xmlns:a16="http://schemas.microsoft.com/office/drawing/2014/main" xmlns="" id="{00000000-0008-0000-0700-000042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3" name="正方形/長方形 322">
          <a:extLst>
            <a:ext uri="{FF2B5EF4-FFF2-40B4-BE49-F238E27FC236}">
              <a16:creationId xmlns:a16="http://schemas.microsoft.com/office/drawing/2014/main" xmlns="" id="{00000000-0008-0000-0700-000043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4" name="テキスト ボックス 323">
          <a:extLst>
            <a:ext uri="{FF2B5EF4-FFF2-40B4-BE49-F238E27FC236}">
              <a16:creationId xmlns:a16="http://schemas.microsoft.com/office/drawing/2014/main" xmlns="" id="{00000000-0008-0000-0700-000044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5" name="直線コネクタ 324">
          <a:extLst>
            <a:ext uri="{FF2B5EF4-FFF2-40B4-BE49-F238E27FC236}">
              <a16:creationId xmlns:a16="http://schemas.microsoft.com/office/drawing/2014/main" xmlns="" id="{00000000-0008-0000-0700-000045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6" name="直線コネクタ 325">
          <a:extLst>
            <a:ext uri="{FF2B5EF4-FFF2-40B4-BE49-F238E27FC236}">
              <a16:creationId xmlns:a16="http://schemas.microsoft.com/office/drawing/2014/main" xmlns="" id="{00000000-0008-0000-0700-000046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7" name="テキスト ボックス 326">
          <a:extLst>
            <a:ext uri="{FF2B5EF4-FFF2-40B4-BE49-F238E27FC236}">
              <a16:creationId xmlns:a16="http://schemas.microsoft.com/office/drawing/2014/main" xmlns="" id="{00000000-0008-0000-0700-000047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8" name="直線コネクタ 327">
          <a:extLst>
            <a:ext uri="{FF2B5EF4-FFF2-40B4-BE49-F238E27FC236}">
              <a16:creationId xmlns:a16="http://schemas.microsoft.com/office/drawing/2014/main" xmlns="" id="{00000000-0008-0000-0700-000048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9" name="テキスト ボックス 328">
          <a:extLst>
            <a:ext uri="{FF2B5EF4-FFF2-40B4-BE49-F238E27FC236}">
              <a16:creationId xmlns:a16="http://schemas.microsoft.com/office/drawing/2014/main" xmlns="" id="{00000000-0008-0000-0700-000049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0" name="直線コネクタ 329">
          <a:extLst>
            <a:ext uri="{FF2B5EF4-FFF2-40B4-BE49-F238E27FC236}">
              <a16:creationId xmlns:a16="http://schemas.microsoft.com/office/drawing/2014/main" xmlns="" id="{00000000-0008-0000-0700-00004A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1" name="テキスト ボックス 330">
          <a:extLst>
            <a:ext uri="{FF2B5EF4-FFF2-40B4-BE49-F238E27FC236}">
              <a16:creationId xmlns:a16="http://schemas.microsoft.com/office/drawing/2014/main" xmlns="" id="{00000000-0008-0000-0700-00004B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2" name="直線コネクタ 331">
          <a:extLst>
            <a:ext uri="{FF2B5EF4-FFF2-40B4-BE49-F238E27FC236}">
              <a16:creationId xmlns:a16="http://schemas.microsoft.com/office/drawing/2014/main" xmlns="" id="{00000000-0008-0000-0700-00004C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3" name="テキスト ボックス 332">
          <a:extLst>
            <a:ext uri="{FF2B5EF4-FFF2-40B4-BE49-F238E27FC236}">
              <a16:creationId xmlns:a16="http://schemas.microsoft.com/office/drawing/2014/main" xmlns="" id="{00000000-0008-0000-0700-00004D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4" name="直線コネクタ 333">
          <a:extLst>
            <a:ext uri="{FF2B5EF4-FFF2-40B4-BE49-F238E27FC236}">
              <a16:creationId xmlns:a16="http://schemas.microsoft.com/office/drawing/2014/main" xmlns="" id="{00000000-0008-0000-0700-00004E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5" name="テキスト ボックス 334">
          <a:extLst>
            <a:ext uri="{FF2B5EF4-FFF2-40B4-BE49-F238E27FC236}">
              <a16:creationId xmlns:a16="http://schemas.microsoft.com/office/drawing/2014/main" xmlns="" id="{00000000-0008-0000-0700-00004F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a:extLst>
            <a:ext uri="{FF2B5EF4-FFF2-40B4-BE49-F238E27FC236}">
              <a16:creationId xmlns:a16="http://schemas.microsoft.com/office/drawing/2014/main" xmlns="" id="{00000000-0008-0000-0700-000050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7" name="テキスト ボックス 336">
          <a:extLst>
            <a:ext uri="{FF2B5EF4-FFF2-40B4-BE49-F238E27FC236}">
              <a16:creationId xmlns:a16="http://schemas.microsoft.com/office/drawing/2014/main" xmlns="" id="{00000000-0008-0000-0700-000051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農林水産業費グラフ枠">
          <a:extLst>
            <a:ext uri="{FF2B5EF4-FFF2-40B4-BE49-F238E27FC236}">
              <a16:creationId xmlns:a16="http://schemas.microsoft.com/office/drawing/2014/main" xmlns="" id="{00000000-0008-0000-0700-000052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100625</xdr:rowOff>
    </xdr:from>
    <xdr:to>
      <xdr:col>54</xdr:col>
      <xdr:colOff>189865</xdr:colOff>
      <xdr:row>59</xdr:row>
      <xdr:rowOff>38552</xdr:rowOff>
    </xdr:to>
    <xdr:cxnSp macro="">
      <xdr:nvCxnSpPr>
        <xdr:cNvPr id="339" name="直線コネクタ 338">
          <a:extLst>
            <a:ext uri="{FF2B5EF4-FFF2-40B4-BE49-F238E27FC236}">
              <a16:creationId xmlns:a16="http://schemas.microsoft.com/office/drawing/2014/main" xmlns="" id="{00000000-0008-0000-0700-000053010000}"/>
            </a:ext>
          </a:extLst>
        </xdr:cNvPr>
        <xdr:cNvCxnSpPr/>
      </xdr:nvCxnSpPr>
      <xdr:spPr>
        <a:xfrm flipV="1">
          <a:off x="10475595" y="8844575"/>
          <a:ext cx="1270" cy="13095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42379</xdr:rowOff>
    </xdr:from>
    <xdr:ext cx="378565" cy="259045"/>
    <xdr:sp macro="" textlink="">
      <xdr:nvSpPr>
        <xdr:cNvPr id="340" name="農林水産業費最小値テキスト">
          <a:extLst>
            <a:ext uri="{FF2B5EF4-FFF2-40B4-BE49-F238E27FC236}">
              <a16:creationId xmlns:a16="http://schemas.microsoft.com/office/drawing/2014/main" xmlns="" id="{00000000-0008-0000-0700-000054010000}"/>
            </a:ext>
          </a:extLst>
        </xdr:cNvPr>
        <xdr:cNvSpPr txBox="1"/>
      </xdr:nvSpPr>
      <xdr:spPr>
        <a:xfrm>
          <a:off x="10528300" y="101579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38552</xdr:rowOff>
    </xdr:from>
    <xdr:to>
      <xdr:col>55</xdr:col>
      <xdr:colOff>88900</xdr:colOff>
      <xdr:row>59</xdr:row>
      <xdr:rowOff>38552</xdr:rowOff>
    </xdr:to>
    <xdr:cxnSp macro="">
      <xdr:nvCxnSpPr>
        <xdr:cNvPr id="341" name="直線コネクタ 340">
          <a:extLst>
            <a:ext uri="{FF2B5EF4-FFF2-40B4-BE49-F238E27FC236}">
              <a16:creationId xmlns:a16="http://schemas.microsoft.com/office/drawing/2014/main" xmlns="" id="{00000000-0008-0000-0700-000055010000}"/>
            </a:ext>
          </a:extLst>
        </xdr:cNvPr>
        <xdr:cNvCxnSpPr/>
      </xdr:nvCxnSpPr>
      <xdr:spPr>
        <a:xfrm>
          <a:off x="10388600" y="10154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47302</xdr:rowOff>
    </xdr:from>
    <xdr:ext cx="599010" cy="259045"/>
    <xdr:sp macro="" textlink="">
      <xdr:nvSpPr>
        <xdr:cNvPr id="342" name="農林水産業費最大値テキスト">
          <a:extLst>
            <a:ext uri="{FF2B5EF4-FFF2-40B4-BE49-F238E27FC236}">
              <a16:creationId xmlns:a16="http://schemas.microsoft.com/office/drawing/2014/main" xmlns="" id="{00000000-0008-0000-0700-000056010000}"/>
            </a:ext>
          </a:extLst>
        </xdr:cNvPr>
        <xdr:cNvSpPr txBox="1"/>
      </xdr:nvSpPr>
      <xdr:spPr>
        <a:xfrm>
          <a:off x="10528300" y="8619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172,628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100625</xdr:rowOff>
    </xdr:from>
    <xdr:to>
      <xdr:col>55</xdr:col>
      <xdr:colOff>88900</xdr:colOff>
      <xdr:row>51</xdr:row>
      <xdr:rowOff>100625</xdr:rowOff>
    </xdr:to>
    <xdr:cxnSp macro="">
      <xdr:nvCxnSpPr>
        <xdr:cNvPr id="343" name="直線コネクタ 342">
          <a:extLst>
            <a:ext uri="{FF2B5EF4-FFF2-40B4-BE49-F238E27FC236}">
              <a16:creationId xmlns:a16="http://schemas.microsoft.com/office/drawing/2014/main" xmlns="" id="{00000000-0008-0000-0700-000057010000}"/>
            </a:ext>
          </a:extLst>
        </xdr:cNvPr>
        <xdr:cNvCxnSpPr/>
      </xdr:nvCxnSpPr>
      <xdr:spPr>
        <a:xfrm>
          <a:off x="10388600" y="8844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141132</xdr:rowOff>
    </xdr:from>
    <xdr:to>
      <xdr:col>55</xdr:col>
      <xdr:colOff>0</xdr:colOff>
      <xdr:row>58</xdr:row>
      <xdr:rowOff>152121</xdr:rowOff>
    </xdr:to>
    <xdr:cxnSp macro="">
      <xdr:nvCxnSpPr>
        <xdr:cNvPr id="344" name="直線コネクタ 343">
          <a:extLst>
            <a:ext uri="{FF2B5EF4-FFF2-40B4-BE49-F238E27FC236}">
              <a16:creationId xmlns:a16="http://schemas.microsoft.com/office/drawing/2014/main" xmlns="" id="{00000000-0008-0000-0700-000058010000}"/>
            </a:ext>
          </a:extLst>
        </xdr:cNvPr>
        <xdr:cNvCxnSpPr/>
      </xdr:nvCxnSpPr>
      <xdr:spPr>
        <a:xfrm flipV="1">
          <a:off x="9639300" y="10085232"/>
          <a:ext cx="838200" cy="10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90571</xdr:rowOff>
    </xdr:from>
    <xdr:ext cx="534377" cy="259045"/>
    <xdr:sp macro="" textlink="">
      <xdr:nvSpPr>
        <xdr:cNvPr id="345" name="農林水産業費平均値テキスト">
          <a:extLst>
            <a:ext uri="{FF2B5EF4-FFF2-40B4-BE49-F238E27FC236}">
              <a16:creationId xmlns:a16="http://schemas.microsoft.com/office/drawing/2014/main" xmlns="" id="{00000000-0008-0000-0700-000059010000}"/>
            </a:ext>
          </a:extLst>
        </xdr:cNvPr>
        <xdr:cNvSpPr txBox="1"/>
      </xdr:nvSpPr>
      <xdr:spPr>
        <a:xfrm>
          <a:off x="10528300" y="98632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67694</xdr:rowOff>
    </xdr:from>
    <xdr:to>
      <xdr:col>55</xdr:col>
      <xdr:colOff>50800</xdr:colOff>
      <xdr:row>58</xdr:row>
      <xdr:rowOff>169294</xdr:rowOff>
    </xdr:to>
    <xdr:sp macro="" textlink="">
      <xdr:nvSpPr>
        <xdr:cNvPr id="346" name="フローチャート: 判断 345">
          <a:extLst>
            <a:ext uri="{FF2B5EF4-FFF2-40B4-BE49-F238E27FC236}">
              <a16:creationId xmlns:a16="http://schemas.microsoft.com/office/drawing/2014/main" xmlns="" id="{00000000-0008-0000-0700-00005A010000}"/>
            </a:ext>
          </a:extLst>
        </xdr:cNvPr>
        <xdr:cNvSpPr/>
      </xdr:nvSpPr>
      <xdr:spPr>
        <a:xfrm>
          <a:off x="10426700" y="10011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152121</xdr:rowOff>
    </xdr:from>
    <xdr:to>
      <xdr:col>50</xdr:col>
      <xdr:colOff>114300</xdr:colOff>
      <xdr:row>58</xdr:row>
      <xdr:rowOff>154574</xdr:rowOff>
    </xdr:to>
    <xdr:cxnSp macro="">
      <xdr:nvCxnSpPr>
        <xdr:cNvPr id="347" name="直線コネクタ 346">
          <a:extLst>
            <a:ext uri="{FF2B5EF4-FFF2-40B4-BE49-F238E27FC236}">
              <a16:creationId xmlns:a16="http://schemas.microsoft.com/office/drawing/2014/main" xmlns="" id="{00000000-0008-0000-0700-00005B010000}"/>
            </a:ext>
          </a:extLst>
        </xdr:cNvPr>
        <xdr:cNvCxnSpPr/>
      </xdr:nvCxnSpPr>
      <xdr:spPr>
        <a:xfrm flipV="1">
          <a:off x="8750300" y="10096221"/>
          <a:ext cx="889000" cy="2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69355</xdr:rowOff>
    </xdr:from>
    <xdr:to>
      <xdr:col>50</xdr:col>
      <xdr:colOff>165100</xdr:colOff>
      <xdr:row>58</xdr:row>
      <xdr:rowOff>170955</xdr:rowOff>
    </xdr:to>
    <xdr:sp macro="" textlink="">
      <xdr:nvSpPr>
        <xdr:cNvPr id="348" name="フローチャート: 判断 347">
          <a:extLst>
            <a:ext uri="{FF2B5EF4-FFF2-40B4-BE49-F238E27FC236}">
              <a16:creationId xmlns:a16="http://schemas.microsoft.com/office/drawing/2014/main" xmlns="" id="{00000000-0008-0000-0700-00005C010000}"/>
            </a:ext>
          </a:extLst>
        </xdr:cNvPr>
        <xdr:cNvSpPr/>
      </xdr:nvSpPr>
      <xdr:spPr>
        <a:xfrm>
          <a:off x="9588500" y="10013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16032</xdr:rowOff>
    </xdr:from>
    <xdr:ext cx="534377" cy="259045"/>
    <xdr:sp macro="" textlink="">
      <xdr:nvSpPr>
        <xdr:cNvPr id="349" name="テキスト ボックス 348">
          <a:extLst>
            <a:ext uri="{FF2B5EF4-FFF2-40B4-BE49-F238E27FC236}">
              <a16:creationId xmlns:a16="http://schemas.microsoft.com/office/drawing/2014/main" xmlns="" id="{00000000-0008-0000-0700-00005D010000}"/>
            </a:ext>
          </a:extLst>
        </xdr:cNvPr>
        <xdr:cNvSpPr txBox="1"/>
      </xdr:nvSpPr>
      <xdr:spPr>
        <a:xfrm>
          <a:off x="9372111" y="9788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154574</xdr:rowOff>
    </xdr:from>
    <xdr:to>
      <xdr:col>45</xdr:col>
      <xdr:colOff>177800</xdr:colOff>
      <xdr:row>58</xdr:row>
      <xdr:rowOff>168092</xdr:rowOff>
    </xdr:to>
    <xdr:cxnSp macro="">
      <xdr:nvCxnSpPr>
        <xdr:cNvPr id="350" name="直線コネクタ 349">
          <a:extLst>
            <a:ext uri="{FF2B5EF4-FFF2-40B4-BE49-F238E27FC236}">
              <a16:creationId xmlns:a16="http://schemas.microsoft.com/office/drawing/2014/main" xmlns="" id="{00000000-0008-0000-0700-00005E010000}"/>
            </a:ext>
          </a:extLst>
        </xdr:cNvPr>
        <xdr:cNvCxnSpPr/>
      </xdr:nvCxnSpPr>
      <xdr:spPr>
        <a:xfrm flipV="1">
          <a:off x="7861300" y="10098674"/>
          <a:ext cx="889000" cy="13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67130</xdr:rowOff>
    </xdr:from>
    <xdr:to>
      <xdr:col>46</xdr:col>
      <xdr:colOff>38100</xdr:colOff>
      <xdr:row>58</xdr:row>
      <xdr:rowOff>168730</xdr:rowOff>
    </xdr:to>
    <xdr:sp macro="" textlink="">
      <xdr:nvSpPr>
        <xdr:cNvPr id="351" name="フローチャート: 判断 350">
          <a:extLst>
            <a:ext uri="{FF2B5EF4-FFF2-40B4-BE49-F238E27FC236}">
              <a16:creationId xmlns:a16="http://schemas.microsoft.com/office/drawing/2014/main" xmlns="" id="{00000000-0008-0000-0700-00005F010000}"/>
            </a:ext>
          </a:extLst>
        </xdr:cNvPr>
        <xdr:cNvSpPr/>
      </xdr:nvSpPr>
      <xdr:spPr>
        <a:xfrm>
          <a:off x="8699500" y="10011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13807</xdr:rowOff>
    </xdr:from>
    <xdr:ext cx="534377" cy="259045"/>
    <xdr:sp macro="" textlink="">
      <xdr:nvSpPr>
        <xdr:cNvPr id="352" name="テキスト ボックス 351">
          <a:extLst>
            <a:ext uri="{FF2B5EF4-FFF2-40B4-BE49-F238E27FC236}">
              <a16:creationId xmlns:a16="http://schemas.microsoft.com/office/drawing/2014/main" xmlns="" id="{00000000-0008-0000-0700-000060010000}"/>
            </a:ext>
          </a:extLst>
        </xdr:cNvPr>
        <xdr:cNvSpPr txBox="1"/>
      </xdr:nvSpPr>
      <xdr:spPr>
        <a:xfrm>
          <a:off x="8483111" y="9786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162979</xdr:rowOff>
    </xdr:from>
    <xdr:to>
      <xdr:col>41</xdr:col>
      <xdr:colOff>50800</xdr:colOff>
      <xdr:row>58</xdr:row>
      <xdr:rowOff>168092</xdr:rowOff>
    </xdr:to>
    <xdr:cxnSp macro="">
      <xdr:nvCxnSpPr>
        <xdr:cNvPr id="353" name="直線コネクタ 352">
          <a:extLst>
            <a:ext uri="{FF2B5EF4-FFF2-40B4-BE49-F238E27FC236}">
              <a16:creationId xmlns:a16="http://schemas.microsoft.com/office/drawing/2014/main" xmlns="" id="{00000000-0008-0000-0700-000061010000}"/>
            </a:ext>
          </a:extLst>
        </xdr:cNvPr>
        <xdr:cNvCxnSpPr/>
      </xdr:nvCxnSpPr>
      <xdr:spPr>
        <a:xfrm>
          <a:off x="6972300" y="10107079"/>
          <a:ext cx="889000" cy="5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75664</xdr:rowOff>
    </xdr:from>
    <xdr:to>
      <xdr:col>41</xdr:col>
      <xdr:colOff>101600</xdr:colOff>
      <xdr:row>59</xdr:row>
      <xdr:rowOff>5814</xdr:rowOff>
    </xdr:to>
    <xdr:sp macro="" textlink="">
      <xdr:nvSpPr>
        <xdr:cNvPr id="354" name="フローチャート: 判断 353">
          <a:extLst>
            <a:ext uri="{FF2B5EF4-FFF2-40B4-BE49-F238E27FC236}">
              <a16:creationId xmlns:a16="http://schemas.microsoft.com/office/drawing/2014/main" xmlns="" id="{00000000-0008-0000-0700-000062010000}"/>
            </a:ext>
          </a:extLst>
        </xdr:cNvPr>
        <xdr:cNvSpPr/>
      </xdr:nvSpPr>
      <xdr:spPr>
        <a:xfrm>
          <a:off x="7810500" y="10019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22341</xdr:rowOff>
    </xdr:from>
    <xdr:ext cx="534377" cy="259045"/>
    <xdr:sp macro="" textlink="">
      <xdr:nvSpPr>
        <xdr:cNvPr id="355" name="テキスト ボックス 354">
          <a:extLst>
            <a:ext uri="{FF2B5EF4-FFF2-40B4-BE49-F238E27FC236}">
              <a16:creationId xmlns:a16="http://schemas.microsoft.com/office/drawing/2014/main" xmlns="" id="{00000000-0008-0000-0700-000063010000}"/>
            </a:ext>
          </a:extLst>
        </xdr:cNvPr>
        <xdr:cNvSpPr txBox="1"/>
      </xdr:nvSpPr>
      <xdr:spPr>
        <a:xfrm>
          <a:off x="7594111" y="9794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42395</xdr:rowOff>
    </xdr:from>
    <xdr:to>
      <xdr:col>36</xdr:col>
      <xdr:colOff>165100</xdr:colOff>
      <xdr:row>58</xdr:row>
      <xdr:rowOff>143995</xdr:rowOff>
    </xdr:to>
    <xdr:sp macro="" textlink="">
      <xdr:nvSpPr>
        <xdr:cNvPr id="356" name="フローチャート: 判断 355">
          <a:extLst>
            <a:ext uri="{FF2B5EF4-FFF2-40B4-BE49-F238E27FC236}">
              <a16:creationId xmlns:a16="http://schemas.microsoft.com/office/drawing/2014/main" xmlns="" id="{00000000-0008-0000-0700-000064010000}"/>
            </a:ext>
          </a:extLst>
        </xdr:cNvPr>
        <xdr:cNvSpPr/>
      </xdr:nvSpPr>
      <xdr:spPr>
        <a:xfrm>
          <a:off x="6921500" y="9986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160522</xdr:rowOff>
    </xdr:from>
    <xdr:ext cx="534377" cy="259045"/>
    <xdr:sp macro="" textlink="">
      <xdr:nvSpPr>
        <xdr:cNvPr id="357" name="テキスト ボックス 356">
          <a:extLst>
            <a:ext uri="{FF2B5EF4-FFF2-40B4-BE49-F238E27FC236}">
              <a16:creationId xmlns:a16="http://schemas.microsoft.com/office/drawing/2014/main" xmlns="" id="{00000000-0008-0000-0700-000065010000}"/>
            </a:ext>
          </a:extLst>
        </xdr:cNvPr>
        <xdr:cNvSpPr txBox="1"/>
      </xdr:nvSpPr>
      <xdr:spPr>
        <a:xfrm>
          <a:off x="6705111" y="9761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a:extLst>
            <a:ext uri="{FF2B5EF4-FFF2-40B4-BE49-F238E27FC236}">
              <a16:creationId xmlns:a16="http://schemas.microsoft.com/office/drawing/2014/main" xmlns="" id="{00000000-0008-0000-0700-000066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xmlns="" id="{00000000-0008-0000-0700-000067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xmlns="" id="{00000000-0008-0000-0700-000068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xmlns="" id="{00000000-0008-0000-0700-000069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xmlns="" id="{00000000-0008-0000-0700-00006A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90332</xdr:rowOff>
    </xdr:from>
    <xdr:to>
      <xdr:col>55</xdr:col>
      <xdr:colOff>50800</xdr:colOff>
      <xdr:row>59</xdr:row>
      <xdr:rowOff>20482</xdr:rowOff>
    </xdr:to>
    <xdr:sp macro="" textlink="">
      <xdr:nvSpPr>
        <xdr:cNvPr id="363" name="楕円 362">
          <a:extLst>
            <a:ext uri="{FF2B5EF4-FFF2-40B4-BE49-F238E27FC236}">
              <a16:creationId xmlns:a16="http://schemas.microsoft.com/office/drawing/2014/main" xmlns="" id="{00000000-0008-0000-0700-00006B010000}"/>
            </a:ext>
          </a:extLst>
        </xdr:cNvPr>
        <xdr:cNvSpPr/>
      </xdr:nvSpPr>
      <xdr:spPr>
        <a:xfrm>
          <a:off x="10426700" y="10034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46120</xdr:rowOff>
    </xdr:from>
    <xdr:ext cx="469744" cy="259045"/>
    <xdr:sp macro="" textlink="">
      <xdr:nvSpPr>
        <xdr:cNvPr id="364" name="農林水産業費該当値テキスト">
          <a:extLst>
            <a:ext uri="{FF2B5EF4-FFF2-40B4-BE49-F238E27FC236}">
              <a16:creationId xmlns:a16="http://schemas.microsoft.com/office/drawing/2014/main" xmlns="" id="{00000000-0008-0000-0700-00006C010000}"/>
            </a:ext>
          </a:extLst>
        </xdr:cNvPr>
        <xdr:cNvSpPr txBox="1"/>
      </xdr:nvSpPr>
      <xdr:spPr>
        <a:xfrm>
          <a:off x="10528300" y="9990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101321</xdr:rowOff>
    </xdr:from>
    <xdr:to>
      <xdr:col>50</xdr:col>
      <xdr:colOff>165100</xdr:colOff>
      <xdr:row>59</xdr:row>
      <xdr:rowOff>31471</xdr:rowOff>
    </xdr:to>
    <xdr:sp macro="" textlink="">
      <xdr:nvSpPr>
        <xdr:cNvPr id="365" name="楕円 364">
          <a:extLst>
            <a:ext uri="{FF2B5EF4-FFF2-40B4-BE49-F238E27FC236}">
              <a16:creationId xmlns:a16="http://schemas.microsoft.com/office/drawing/2014/main" xmlns="" id="{00000000-0008-0000-0700-00006D010000}"/>
            </a:ext>
          </a:extLst>
        </xdr:cNvPr>
        <xdr:cNvSpPr/>
      </xdr:nvSpPr>
      <xdr:spPr>
        <a:xfrm>
          <a:off x="9588500" y="10045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22598</xdr:rowOff>
    </xdr:from>
    <xdr:ext cx="469744" cy="259045"/>
    <xdr:sp macro="" textlink="">
      <xdr:nvSpPr>
        <xdr:cNvPr id="366" name="テキスト ボックス 365">
          <a:extLst>
            <a:ext uri="{FF2B5EF4-FFF2-40B4-BE49-F238E27FC236}">
              <a16:creationId xmlns:a16="http://schemas.microsoft.com/office/drawing/2014/main" xmlns="" id="{00000000-0008-0000-0700-00006E010000}"/>
            </a:ext>
          </a:extLst>
        </xdr:cNvPr>
        <xdr:cNvSpPr txBox="1"/>
      </xdr:nvSpPr>
      <xdr:spPr>
        <a:xfrm>
          <a:off x="9404428" y="10138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103774</xdr:rowOff>
    </xdr:from>
    <xdr:to>
      <xdr:col>46</xdr:col>
      <xdr:colOff>38100</xdr:colOff>
      <xdr:row>59</xdr:row>
      <xdr:rowOff>33924</xdr:rowOff>
    </xdr:to>
    <xdr:sp macro="" textlink="">
      <xdr:nvSpPr>
        <xdr:cNvPr id="367" name="楕円 366">
          <a:extLst>
            <a:ext uri="{FF2B5EF4-FFF2-40B4-BE49-F238E27FC236}">
              <a16:creationId xmlns:a16="http://schemas.microsoft.com/office/drawing/2014/main" xmlns="" id="{00000000-0008-0000-0700-00006F010000}"/>
            </a:ext>
          </a:extLst>
        </xdr:cNvPr>
        <xdr:cNvSpPr/>
      </xdr:nvSpPr>
      <xdr:spPr>
        <a:xfrm>
          <a:off x="8699500" y="10047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25051</xdr:rowOff>
    </xdr:from>
    <xdr:ext cx="469744" cy="259045"/>
    <xdr:sp macro="" textlink="">
      <xdr:nvSpPr>
        <xdr:cNvPr id="368" name="テキスト ボックス 367">
          <a:extLst>
            <a:ext uri="{FF2B5EF4-FFF2-40B4-BE49-F238E27FC236}">
              <a16:creationId xmlns:a16="http://schemas.microsoft.com/office/drawing/2014/main" xmlns="" id="{00000000-0008-0000-0700-000070010000}"/>
            </a:ext>
          </a:extLst>
        </xdr:cNvPr>
        <xdr:cNvSpPr txBox="1"/>
      </xdr:nvSpPr>
      <xdr:spPr>
        <a:xfrm>
          <a:off x="8515428" y="10140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117292</xdr:rowOff>
    </xdr:from>
    <xdr:to>
      <xdr:col>41</xdr:col>
      <xdr:colOff>101600</xdr:colOff>
      <xdr:row>59</xdr:row>
      <xdr:rowOff>47442</xdr:rowOff>
    </xdr:to>
    <xdr:sp macro="" textlink="">
      <xdr:nvSpPr>
        <xdr:cNvPr id="369" name="楕円 368">
          <a:extLst>
            <a:ext uri="{FF2B5EF4-FFF2-40B4-BE49-F238E27FC236}">
              <a16:creationId xmlns:a16="http://schemas.microsoft.com/office/drawing/2014/main" xmlns="" id="{00000000-0008-0000-0700-000071010000}"/>
            </a:ext>
          </a:extLst>
        </xdr:cNvPr>
        <xdr:cNvSpPr/>
      </xdr:nvSpPr>
      <xdr:spPr>
        <a:xfrm>
          <a:off x="7810500" y="10061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38569</xdr:rowOff>
    </xdr:from>
    <xdr:ext cx="469744" cy="259045"/>
    <xdr:sp macro="" textlink="">
      <xdr:nvSpPr>
        <xdr:cNvPr id="370" name="テキスト ボックス 369">
          <a:extLst>
            <a:ext uri="{FF2B5EF4-FFF2-40B4-BE49-F238E27FC236}">
              <a16:creationId xmlns:a16="http://schemas.microsoft.com/office/drawing/2014/main" xmlns="" id="{00000000-0008-0000-0700-000072010000}"/>
            </a:ext>
          </a:extLst>
        </xdr:cNvPr>
        <xdr:cNvSpPr txBox="1"/>
      </xdr:nvSpPr>
      <xdr:spPr>
        <a:xfrm>
          <a:off x="7626428" y="10154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112179</xdr:rowOff>
    </xdr:from>
    <xdr:to>
      <xdr:col>36</xdr:col>
      <xdr:colOff>165100</xdr:colOff>
      <xdr:row>59</xdr:row>
      <xdr:rowOff>42329</xdr:rowOff>
    </xdr:to>
    <xdr:sp macro="" textlink="">
      <xdr:nvSpPr>
        <xdr:cNvPr id="371" name="楕円 370">
          <a:extLst>
            <a:ext uri="{FF2B5EF4-FFF2-40B4-BE49-F238E27FC236}">
              <a16:creationId xmlns:a16="http://schemas.microsoft.com/office/drawing/2014/main" xmlns="" id="{00000000-0008-0000-0700-000073010000}"/>
            </a:ext>
          </a:extLst>
        </xdr:cNvPr>
        <xdr:cNvSpPr/>
      </xdr:nvSpPr>
      <xdr:spPr>
        <a:xfrm>
          <a:off x="6921500" y="10056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33456</xdr:rowOff>
    </xdr:from>
    <xdr:ext cx="469744" cy="259045"/>
    <xdr:sp macro="" textlink="">
      <xdr:nvSpPr>
        <xdr:cNvPr id="372" name="テキスト ボックス 371">
          <a:extLst>
            <a:ext uri="{FF2B5EF4-FFF2-40B4-BE49-F238E27FC236}">
              <a16:creationId xmlns:a16="http://schemas.microsoft.com/office/drawing/2014/main" xmlns="" id="{00000000-0008-0000-0700-000074010000}"/>
            </a:ext>
          </a:extLst>
        </xdr:cNvPr>
        <xdr:cNvSpPr txBox="1"/>
      </xdr:nvSpPr>
      <xdr:spPr>
        <a:xfrm>
          <a:off x="6737428" y="10149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a:extLst>
            <a:ext uri="{FF2B5EF4-FFF2-40B4-BE49-F238E27FC236}">
              <a16:creationId xmlns:a16="http://schemas.microsoft.com/office/drawing/2014/main" xmlns="" id="{00000000-0008-0000-0700-000075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a:extLst>
            <a:ext uri="{FF2B5EF4-FFF2-40B4-BE49-F238E27FC236}">
              <a16:creationId xmlns:a16="http://schemas.microsoft.com/office/drawing/2014/main" xmlns="" id="{00000000-0008-0000-0700-000076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a:extLst>
            <a:ext uri="{FF2B5EF4-FFF2-40B4-BE49-F238E27FC236}">
              <a16:creationId xmlns:a16="http://schemas.microsoft.com/office/drawing/2014/main" xmlns="" id="{00000000-0008-0000-0700-000077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a:extLst>
            <a:ext uri="{FF2B5EF4-FFF2-40B4-BE49-F238E27FC236}">
              <a16:creationId xmlns:a16="http://schemas.microsoft.com/office/drawing/2014/main" xmlns="" id="{00000000-0008-0000-0700-000078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a:extLst>
            <a:ext uri="{FF2B5EF4-FFF2-40B4-BE49-F238E27FC236}">
              <a16:creationId xmlns:a16="http://schemas.microsoft.com/office/drawing/2014/main" xmlns="" id="{00000000-0008-0000-0700-000079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a:extLst>
            <a:ext uri="{FF2B5EF4-FFF2-40B4-BE49-F238E27FC236}">
              <a16:creationId xmlns:a16="http://schemas.microsoft.com/office/drawing/2014/main" xmlns="" id="{00000000-0008-0000-0700-00007A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a:extLst>
            <a:ext uri="{FF2B5EF4-FFF2-40B4-BE49-F238E27FC236}">
              <a16:creationId xmlns:a16="http://schemas.microsoft.com/office/drawing/2014/main" xmlns="" id="{00000000-0008-0000-0700-00007B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a:extLst>
            <a:ext uri="{FF2B5EF4-FFF2-40B4-BE49-F238E27FC236}">
              <a16:creationId xmlns:a16="http://schemas.microsoft.com/office/drawing/2014/main" xmlns="" id="{00000000-0008-0000-0700-00007C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a:extLst>
            <a:ext uri="{FF2B5EF4-FFF2-40B4-BE49-F238E27FC236}">
              <a16:creationId xmlns:a16="http://schemas.microsoft.com/office/drawing/2014/main" xmlns="" id="{00000000-0008-0000-0700-00007D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a:extLst>
            <a:ext uri="{FF2B5EF4-FFF2-40B4-BE49-F238E27FC236}">
              <a16:creationId xmlns:a16="http://schemas.microsoft.com/office/drawing/2014/main" xmlns="" id="{00000000-0008-0000-0700-00007E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3" name="直線コネクタ 382">
          <a:extLst>
            <a:ext uri="{FF2B5EF4-FFF2-40B4-BE49-F238E27FC236}">
              <a16:creationId xmlns:a16="http://schemas.microsoft.com/office/drawing/2014/main" xmlns="" id="{00000000-0008-0000-0700-00007F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4" name="テキスト ボックス 383">
          <a:extLst>
            <a:ext uri="{FF2B5EF4-FFF2-40B4-BE49-F238E27FC236}">
              <a16:creationId xmlns:a16="http://schemas.microsoft.com/office/drawing/2014/main" xmlns="" id="{00000000-0008-0000-0700-000080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5" name="直線コネクタ 384">
          <a:extLst>
            <a:ext uri="{FF2B5EF4-FFF2-40B4-BE49-F238E27FC236}">
              <a16:creationId xmlns:a16="http://schemas.microsoft.com/office/drawing/2014/main" xmlns="" id="{00000000-0008-0000-0700-000081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6" name="テキスト ボックス 385">
          <a:extLst>
            <a:ext uri="{FF2B5EF4-FFF2-40B4-BE49-F238E27FC236}">
              <a16:creationId xmlns:a16="http://schemas.microsoft.com/office/drawing/2014/main" xmlns="" id="{00000000-0008-0000-0700-000082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7" name="直線コネクタ 386">
          <a:extLst>
            <a:ext uri="{FF2B5EF4-FFF2-40B4-BE49-F238E27FC236}">
              <a16:creationId xmlns:a16="http://schemas.microsoft.com/office/drawing/2014/main" xmlns="" id="{00000000-0008-0000-0700-000083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8" name="テキスト ボックス 387">
          <a:extLst>
            <a:ext uri="{FF2B5EF4-FFF2-40B4-BE49-F238E27FC236}">
              <a16:creationId xmlns:a16="http://schemas.microsoft.com/office/drawing/2014/main" xmlns="" id="{00000000-0008-0000-0700-000084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9" name="直線コネクタ 388">
          <a:extLst>
            <a:ext uri="{FF2B5EF4-FFF2-40B4-BE49-F238E27FC236}">
              <a16:creationId xmlns:a16="http://schemas.microsoft.com/office/drawing/2014/main" xmlns="" id="{00000000-0008-0000-0700-000085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0" name="テキスト ボックス 389">
          <a:extLst>
            <a:ext uri="{FF2B5EF4-FFF2-40B4-BE49-F238E27FC236}">
              <a16:creationId xmlns:a16="http://schemas.microsoft.com/office/drawing/2014/main" xmlns="" id="{00000000-0008-0000-0700-000086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1" name="直線コネクタ 390">
          <a:extLst>
            <a:ext uri="{FF2B5EF4-FFF2-40B4-BE49-F238E27FC236}">
              <a16:creationId xmlns:a16="http://schemas.microsoft.com/office/drawing/2014/main" xmlns="" id="{00000000-0008-0000-0700-000087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2" name="テキスト ボックス 391">
          <a:extLst>
            <a:ext uri="{FF2B5EF4-FFF2-40B4-BE49-F238E27FC236}">
              <a16:creationId xmlns:a16="http://schemas.microsoft.com/office/drawing/2014/main" xmlns="" id="{00000000-0008-0000-0700-000088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a:extLst>
            <a:ext uri="{FF2B5EF4-FFF2-40B4-BE49-F238E27FC236}">
              <a16:creationId xmlns:a16="http://schemas.microsoft.com/office/drawing/2014/main" xmlns="" id="{00000000-0008-0000-0700-000089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a:extLst>
            <a:ext uri="{FF2B5EF4-FFF2-40B4-BE49-F238E27FC236}">
              <a16:creationId xmlns:a16="http://schemas.microsoft.com/office/drawing/2014/main" xmlns="" id="{00000000-0008-0000-0700-00008A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商工費グラフ枠">
          <a:extLst>
            <a:ext uri="{FF2B5EF4-FFF2-40B4-BE49-F238E27FC236}">
              <a16:creationId xmlns:a16="http://schemas.microsoft.com/office/drawing/2014/main" xmlns="" id="{00000000-0008-0000-0700-00008B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23457</xdr:rowOff>
    </xdr:from>
    <xdr:to>
      <xdr:col>54</xdr:col>
      <xdr:colOff>189865</xdr:colOff>
      <xdr:row>79</xdr:row>
      <xdr:rowOff>23933</xdr:rowOff>
    </xdr:to>
    <xdr:cxnSp macro="">
      <xdr:nvCxnSpPr>
        <xdr:cNvPr id="396" name="直線コネクタ 395">
          <a:extLst>
            <a:ext uri="{FF2B5EF4-FFF2-40B4-BE49-F238E27FC236}">
              <a16:creationId xmlns:a16="http://schemas.microsoft.com/office/drawing/2014/main" xmlns="" id="{00000000-0008-0000-0700-00008C010000}"/>
            </a:ext>
          </a:extLst>
        </xdr:cNvPr>
        <xdr:cNvCxnSpPr/>
      </xdr:nvCxnSpPr>
      <xdr:spPr>
        <a:xfrm flipV="1">
          <a:off x="10475595" y="12024957"/>
          <a:ext cx="1270" cy="15435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27760</xdr:rowOff>
    </xdr:from>
    <xdr:ext cx="469744" cy="259045"/>
    <xdr:sp macro="" textlink="">
      <xdr:nvSpPr>
        <xdr:cNvPr id="397" name="商工費最小値テキスト">
          <a:extLst>
            <a:ext uri="{FF2B5EF4-FFF2-40B4-BE49-F238E27FC236}">
              <a16:creationId xmlns:a16="http://schemas.microsoft.com/office/drawing/2014/main" xmlns="" id="{00000000-0008-0000-0700-00008D010000}"/>
            </a:ext>
          </a:extLst>
        </xdr:cNvPr>
        <xdr:cNvSpPr txBox="1"/>
      </xdr:nvSpPr>
      <xdr:spPr>
        <a:xfrm>
          <a:off x="10528300" y="13572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23933</xdr:rowOff>
    </xdr:from>
    <xdr:to>
      <xdr:col>55</xdr:col>
      <xdr:colOff>88900</xdr:colOff>
      <xdr:row>79</xdr:row>
      <xdr:rowOff>23933</xdr:rowOff>
    </xdr:to>
    <xdr:cxnSp macro="">
      <xdr:nvCxnSpPr>
        <xdr:cNvPr id="398" name="直線コネクタ 397">
          <a:extLst>
            <a:ext uri="{FF2B5EF4-FFF2-40B4-BE49-F238E27FC236}">
              <a16:creationId xmlns:a16="http://schemas.microsoft.com/office/drawing/2014/main" xmlns="" id="{00000000-0008-0000-0700-00008E010000}"/>
            </a:ext>
          </a:extLst>
        </xdr:cNvPr>
        <xdr:cNvCxnSpPr/>
      </xdr:nvCxnSpPr>
      <xdr:spPr>
        <a:xfrm>
          <a:off x="10388600" y="13568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141584</xdr:rowOff>
    </xdr:from>
    <xdr:ext cx="534377" cy="259045"/>
    <xdr:sp macro="" textlink="">
      <xdr:nvSpPr>
        <xdr:cNvPr id="399" name="商工費最大値テキスト">
          <a:extLst>
            <a:ext uri="{FF2B5EF4-FFF2-40B4-BE49-F238E27FC236}">
              <a16:creationId xmlns:a16="http://schemas.microsoft.com/office/drawing/2014/main" xmlns="" id="{00000000-0008-0000-0700-00008F010000}"/>
            </a:ext>
          </a:extLst>
        </xdr:cNvPr>
        <xdr:cNvSpPr txBox="1"/>
      </xdr:nvSpPr>
      <xdr:spPr>
        <a:xfrm>
          <a:off x="10528300" y="11800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82,102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23457</xdr:rowOff>
    </xdr:from>
    <xdr:to>
      <xdr:col>55</xdr:col>
      <xdr:colOff>88900</xdr:colOff>
      <xdr:row>70</xdr:row>
      <xdr:rowOff>23457</xdr:rowOff>
    </xdr:to>
    <xdr:cxnSp macro="">
      <xdr:nvCxnSpPr>
        <xdr:cNvPr id="400" name="直線コネクタ 399">
          <a:extLst>
            <a:ext uri="{FF2B5EF4-FFF2-40B4-BE49-F238E27FC236}">
              <a16:creationId xmlns:a16="http://schemas.microsoft.com/office/drawing/2014/main" xmlns="" id="{00000000-0008-0000-0700-000090010000}"/>
            </a:ext>
          </a:extLst>
        </xdr:cNvPr>
        <xdr:cNvCxnSpPr/>
      </xdr:nvCxnSpPr>
      <xdr:spPr>
        <a:xfrm>
          <a:off x="10388600" y="12024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168351</xdr:rowOff>
    </xdr:from>
    <xdr:to>
      <xdr:col>55</xdr:col>
      <xdr:colOff>0</xdr:colOff>
      <xdr:row>77</xdr:row>
      <xdr:rowOff>168732</xdr:rowOff>
    </xdr:to>
    <xdr:cxnSp macro="">
      <xdr:nvCxnSpPr>
        <xdr:cNvPr id="401" name="直線コネクタ 400">
          <a:extLst>
            <a:ext uri="{FF2B5EF4-FFF2-40B4-BE49-F238E27FC236}">
              <a16:creationId xmlns:a16="http://schemas.microsoft.com/office/drawing/2014/main" xmlns="" id="{00000000-0008-0000-0700-000091010000}"/>
            </a:ext>
          </a:extLst>
        </xdr:cNvPr>
        <xdr:cNvCxnSpPr/>
      </xdr:nvCxnSpPr>
      <xdr:spPr>
        <a:xfrm>
          <a:off x="9639300" y="13370001"/>
          <a:ext cx="8382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139000</xdr:rowOff>
    </xdr:from>
    <xdr:ext cx="534377" cy="259045"/>
    <xdr:sp macro="" textlink="">
      <xdr:nvSpPr>
        <xdr:cNvPr id="402" name="商工費平均値テキスト">
          <a:extLst>
            <a:ext uri="{FF2B5EF4-FFF2-40B4-BE49-F238E27FC236}">
              <a16:creationId xmlns:a16="http://schemas.microsoft.com/office/drawing/2014/main" xmlns="" id="{00000000-0008-0000-0700-000092010000}"/>
            </a:ext>
          </a:extLst>
        </xdr:cNvPr>
        <xdr:cNvSpPr txBox="1"/>
      </xdr:nvSpPr>
      <xdr:spPr>
        <a:xfrm>
          <a:off x="10528300" y="131692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116123</xdr:rowOff>
    </xdr:from>
    <xdr:to>
      <xdr:col>55</xdr:col>
      <xdr:colOff>50800</xdr:colOff>
      <xdr:row>78</xdr:row>
      <xdr:rowOff>46273</xdr:rowOff>
    </xdr:to>
    <xdr:sp macro="" textlink="">
      <xdr:nvSpPr>
        <xdr:cNvPr id="403" name="フローチャート: 判断 402">
          <a:extLst>
            <a:ext uri="{FF2B5EF4-FFF2-40B4-BE49-F238E27FC236}">
              <a16:creationId xmlns:a16="http://schemas.microsoft.com/office/drawing/2014/main" xmlns="" id="{00000000-0008-0000-0700-000093010000}"/>
            </a:ext>
          </a:extLst>
        </xdr:cNvPr>
        <xdr:cNvSpPr/>
      </xdr:nvSpPr>
      <xdr:spPr>
        <a:xfrm>
          <a:off x="10426700" y="13317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158102</xdr:rowOff>
    </xdr:from>
    <xdr:to>
      <xdr:col>50</xdr:col>
      <xdr:colOff>114300</xdr:colOff>
      <xdr:row>77</xdr:row>
      <xdr:rowOff>168351</xdr:rowOff>
    </xdr:to>
    <xdr:cxnSp macro="">
      <xdr:nvCxnSpPr>
        <xdr:cNvPr id="404" name="直線コネクタ 403">
          <a:extLst>
            <a:ext uri="{FF2B5EF4-FFF2-40B4-BE49-F238E27FC236}">
              <a16:creationId xmlns:a16="http://schemas.microsoft.com/office/drawing/2014/main" xmlns="" id="{00000000-0008-0000-0700-000094010000}"/>
            </a:ext>
          </a:extLst>
        </xdr:cNvPr>
        <xdr:cNvCxnSpPr/>
      </xdr:nvCxnSpPr>
      <xdr:spPr>
        <a:xfrm>
          <a:off x="8750300" y="13359752"/>
          <a:ext cx="889000" cy="10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106769</xdr:rowOff>
    </xdr:from>
    <xdr:to>
      <xdr:col>50</xdr:col>
      <xdr:colOff>165100</xdr:colOff>
      <xdr:row>78</xdr:row>
      <xdr:rowOff>36919</xdr:rowOff>
    </xdr:to>
    <xdr:sp macro="" textlink="">
      <xdr:nvSpPr>
        <xdr:cNvPr id="405" name="フローチャート: 判断 404">
          <a:extLst>
            <a:ext uri="{FF2B5EF4-FFF2-40B4-BE49-F238E27FC236}">
              <a16:creationId xmlns:a16="http://schemas.microsoft.com/office/drawing/2014/main" xmlns="" id="{00000000-0008-0000-0700-000095010000}"/>
            </a:ext>
          </a:extLst>
        </xdr:cNvPr>
        <xdr:cNvSpPr/>
      </xdr:nvSpPr>
      <xdr:spPr>
        <a:xfrm>
          <a:off x="9588500" y="13308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53446</xdr:rowOff>
    </xdr:from>
    <xdr:ext cx="534377" cy="259045"/>
    <xdr:sp macro="" textlink="">
      <xdr:nvSpPr>
        <xdr:cNvPr id="406" name="テキスト ボックス 405">
          <a:extLst>
            <a:ext uri="{FF2B5EF4-FFF2-40B4-BE49-F238E27FC236}">
              <a16:creationId xmlns:a16="http://schemas.microsoft.com/office/drawing/2014/main" xmlns="" id="{00000000-0008-0000-0700-000096010000}"/>
            </a:ext>
          </a:extLst>
        </xdr:cNvPr>
        <xdr:cNvSpPr txBox="1"/>
      </xdr:nvSpPr>
      <xdr:spPr>
        <a:xfrm>
          <a:off x="9372111" y="13083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155606</xdr:rowOff>
    </xdr:from>
    <xdr:to>
      <xdr:col>45</xdr:col>
      <xdr:colOff>177800</xdr:colOff>
      <xdr:row>77</xdr:row>
      <xdr:rowOff>158102</xdr:rowOff>
    </xdr:to>
    <xdr:cxnSp macro="">
      <xdr:nvCxnSpPr>
        <xdr:cNvPr id="407" name="直線コネクタ 406">
          <a:extLst>
            <a:ext uri="{FF2B5EF4-FFF2-40B4-BE49-F238E27FC236}">
              <a16:creationId xmlns:a16="http://schemas.microsoft.com/office/drawing/2014/main" xmlns="" id="{00000000-0008-0000-0700-000097010000}"/>
            </a:ext>
          </a:extLst>
        </xdr:cNvPr>
        <xdr:cNvCxnSpPr/>
      </xdr:nvCxnSpPr>
      <xdr:spPr>
        <a:xfrm>
          <a:off x="7861300" y="13357256"/>
          <a:ext cx="889000" cy="2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90900</xdr:rowOff>
    </xdr:from>
    <xdr:to>
      <xdr:col>46</xdr:col>
      <xdr:colOff>38100</xdr:colOff>
      <xdr:row>78</xdr:row>
      <xdr:rowOff>21050</xdr:rowOff>
    </xdr:to>
    <xdr:sp macro="" textlink="">
      <xdr:nvSpPr>
        <xdr:cNvPr id="408" name="フローチャート: 判断 407">
          <a:extLst>
            <a:ext uri="{FF2B5EF4-FFF2-40B4-BE49-F238E27FC236}">
              <a16:creationId xmlns:a16="http://schemas.microsoft.com/office/drawing/2014/main" xmlns="" id="{00000000-0008-0000-0700-000098010000}"/>
            </a:ext>
          </a:extLst>
        </xdr:cNvPr>
        <xdr:cNvSpPr/>
      </xdr:nvSpPr>
      <xdr:spPr>
        <a:xfrm>
          <a:off x="8699500" y="13292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37577</xdr:rowOff>
    </xdr:from>
    <xdr:ext cx="534377" cy="259045"/>
    <xdr:sp macro="" textlink="">
      <xdr:nvSpPr>
        <xdr:cNvPr id="409" name="テキスト ボックス 408">
          <a:extLst>
            <a:ext uri="{FF2B5EF4-FFF2-40B4-BE49-F238E27FC236}">
              <a16:creationId xmlns:a16="http://schemas.microsoft.com/office/drawing/2014/main" xmlns="" id="{00000000-0008-0000-0700-000099010000}"/>
            </a:ext>
          </a:extLst>
        </xdr:cNvPr>
        <xdr:cNvSpPr txBox="1"/>
      </xdr:nvSpPr>
      <xdr:spPr>
        <a:xfrm>
          <a:off x="8483111" y="13067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155606</xdr:rowOff>
    </xdr:from>
    <xdr:to>
      <xdr:col>41</xdr:col>
      <xdr:colOff>50800</xdr:colOff>
      <xdr:row>78</xdr:row>
      <xdr:rowOff>10464</xdr:rowOff>
    </xdr:to>
    <xdr:cxnSp macro="">
      <xdr:nvCxnSpPr>
        <xdr:cNvPr id="410" name="直線コネクタ 409">
          <a:extLst>
            <a:ext uri="{FF2B5EF4-FFF2-40B4-BE49-F238E27FC236}">
              <a16:creationId xmlns:a16="http://schemas.microsoft.com/office/drawing/2014/main" xmlns="" id="{00000000-0008-0000-0700-00009A010000}"/>
            </a:ext>
          </a:extLst>
        </xdr:cNvPr>
        <xdr:cNvCxnSpPr/>
      </xdr:nvCxnSpPr>
      <xdr:spPr>
        <a:xfrm flipV="1">
          <a:off x="6972300" y="13357256"/>
          <a:ext cx="889000" cy="26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84595</xdr:rowOff>
    </xdr:from>
    <xdr:to>
      <xdr:col>41</xdr:col>
      <xdr:colOff>101600</xdr:colOff>
      <xdr:row>78</xdr:row>
      <xdr:rowOff>14745</xdr:rowOff>
    </xdr:to>
    <xdr:sp macro="" textlink="">
      <xdr:nvSpPr>
        <xdr:cNvPr id="411" name="フローチャート: 判断 410">
          <a:extLst>
            <a:ext uri="{FF2B5EF4-FFF2-40B4-BE49-F238E27FC236}">
              <a16:creationId xmlns:a16="http://schemas.microsoft.com/office/drawing/2014/main" xmlns="" id="{00000000-0008-0000-0700-00009B010000}"/>
            </a:ext>
          </a:extLst>
        </xdr:cNvPr>
        <xdr:cNvSpPr/>
      </xdr:nvSpPr>
      <xdr:spPr>
        <a:xfrm>
          <a:off x="7810500" y="13286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31272</xdr:rowOff>
    </xdr:from>
    <xdr:ext cx="534377" cy="259045"/>
    <xdr:sp macro="" textlink="">
      <xdr:nvSpPr>
        <xdr:cNvPr id="412" name="テキスト ボックス 411">
          <a:extLst>
            <a:ext uri="{FF2B5EF4-FFF2-40B4-BE49-F238E27FC236}">
              <a16:creationId xmlns:a16="http://schemas.microsoft.com/office/drawing/2014/main" xmlns="" id="{00000000-0008-0000-0700-00009C010000}"/>
            </a:ext>
          </a:extLst>
        </xdr:cNvPr>
        <xdr:cNvSpPr txBox="1"/>
      </xdr:nvSpPr>
      <xdr:spPr>
        <a:xfrm>
          <a:off x="7594111" y="13061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126085</xdr:rowOff>
    </xdr:from>
    <xdr:to>
      <xdr:col>36</xdr:col>
      <xdr:colOff>165100</xdr:colOff>
      <xdr:row>78</xdr:row>
      <xdr:rowOff>56235</xdr:rowOff>
    </xdr:to>
    <xdr:sp macro="" textlink="">
      <xdr:nvSpPr>
        <xdr:cNvPr id="413" name="フローチャート: 判断 412">
          <a:extLst>
            <a:ext uri="{FF2B5EF4-FFF2-40B4-BE49-F238E27FC236}">
              <a16:creationId xmlns:a16="http://schemas.microsoft.com/office/drawing/2014/main" xmlns="" id="{00000000-0008-0000-0700-00009D010000}"/>
            </a:ext>
          </a:extLst>
        </xdr:cNvPr>
        <xdr:cNvSpPr/>
      </xdr:nvSpPr>
      <xdr:spPr>
        <a:xfrm>
          <a:off x="6921500" y="1332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72762</xdr:rowOff>
    </xdr:from>
    <xdr:ext cx="534377" cy="259045"/>
    <xdr:sp macro="" textlink="">
      <xdr:nvSpPr>
        <xdr:cNvPr id="414" name="テキスト ボックス 413">
          <a:extLst>
            <a:ext uri="{FF2B5EF4-FFF2-40B4-BE49-F238E27FC236}">
              <a16:creationId xmlns:a16="http://schemas.microsoft.com/office/drawing/2014/main" xmlns="" id="{00000000-0008-0000-0700-00009E010000}"/>
            </a:ext>
          </a:extLst>
        </xdr:cNvPr>
        <xdr:cNvSpPr txBox="1"/>
      </xdr:nvSpPr>
      <xdr:spPr>
        <a:xfrm>
          <a:off x="6705111" y="13102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a:extLst>
            <a:ext uri="{FF2B5EF4-FFF2-40B4-BE49-F238E27FC236}">
              <a16:creationId xmlns:a16="http://schemas.microsoft.com/office/drawing/2014/main" xmlns="" id="{00000000-0008-0000-0700-00009F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xmlns="" id="{00000000-0008-0000-0700-0000A0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xmlns="" id="{00000000-0008-0000-0700-0000A1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xmlns="" id="{00000000-0008-0000-0700-0000A2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xmlns="" id="{00000000-0008-0000-0700-0000A3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117932</xdr:rowOff>
    </xdr:from>
    <xdr:to>
      <xdr:col>55</xdr:col>
      <xdr:colOff>50800</xdr:colOff>
      <xdr:row>78</xdr:row>
      <xdr:rowOff>48082</xdr:rowOff>
    </xdr:to>
    <xdr:sp macro="" textlink="">
      <xdr:nvSpPr>
        <xdr:cNvPr id="420" name="楕円 419">
          <a:extLst>
            <a:ext uri="{FF2B5EF4-FFF2-40B4-BE49-F238E27FC236}">
              <a16:creationId xmlns:a16="http://schemas.microsoft.com/office/drawing/2014/main" xmlns="" id="{00000000-0008-0000-0700-0000A4010000}"/>
            </a:ext>
          </a:extLst>
        </xdr:cNvPr>
        <xdr:cNvSpPr/>
      </xdr:nvSpPr>
      <xdr:spPr>
        <a:xfrm>
          <a:off x="10426700" y="13319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96359</xdr:rowOff>
    </xdr:from>
    <xdr:ext cx="534377" cy="259045"/>
    <xdr:sp macro="" textlink="">
      <xdr:nvSpPr>
        <xdr:cNvPr id="421" name="商工費該当値テキスト">
          <a:extLst>
            <a:ext uri="{FF2B5EF4-FFF2-40B4-BE49-F238E27FC236}">
              <a16:creationId xmlns:a16="http://schemas.microsoft.com/office/drawing/2014/main" xmlns="" id="{00000000-0008-0000-0700-0000A5010000}"/>
            </a:ext>
          </a:extLst>
        </xdr:cNvPr>
        <xdr:cNvSpPr txBox="1"/>
      </xdr:nvSpPr>
      <xdr:spPr>
        <a:xfrm>
          <a:off x="10528300" y="13298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117551</xdr:rowOff>
    </xdr:from>
    <xdr:to>
      <xdr:col>50</xdr:col>
      <xdr:colOff>165100</xdr:colOff>
      <xdr:row>78</xdr:row>
      <xdr:rowOff>47701</xdr:rowOff>
    </xdr:to>
    <xdr:sp macro="" textlink="">
      <xdr:nvSpPr>
        <xdr:cNvPr id="422" name="楕円 421">
          <a:extLst>
            <a:ext uri="{FF2B5EF4-FFF2-40B4-BE49-F238E27FC236}">
              <a16:creationId xmlns:a16="http://schemas.microsoft.com/office/drawing/2014/main" xmlns="" id="{00000000-0008-0000-0700-0000A6010000}"/>
            </a:ext>
          </a:extLst>
        </xdr:cNvPr>
        <xdr:cNvSpPr/>
      </xdr:nvSpPr>
      <xdr:spPr>
        <a:xfrm>
          <a:off x="9588500" y="13319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38828</xdr:rowOff>
    </xdr:from>
    <xdr:ext cx="534377" cy="259045"/>
    <xdr:sp macro="" textlink="">
      <xdr:nvSpPr>
        <xdr:cNvPr id="423" name="テキスト ボックス 422">
          <a:extLst>
            <a:ext uri="{FF2B5EF4-FFF2-40B4-BE49-F238E27FC236}">
              <a16:creationId xmlns:a16="http://schemas.microsoft.com/office/drawing/2014/main" xmlns="" id="{00000000-0008-0000-0700-0000A7010000}"/>
            </a:ext>
          </a:extLst>
        </xdr:cNvPr>
        <xdr:cNvSpPr txBox="1"/>
      </xdr:nvSpPr>
      <xdr:spPr>
        <a:xfrm>
          <a:off x="9372111" y="13411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107302</xdr:rowOff>
    </xdr:from>
    <xdr:to>
      <xdr:col>46</xdr:col>
      <xdr:colOff>38100</xdr:colOff>
      <xdr:row>78</xdr:row>
      <xdr:rowOff>37452</xdr:rowOff>
    </xdr:to>
    <xdr:sp macro="" textlink="">
      <xdr:nvSpPr>
        <xdr:cNvPr id="424" name="楕円 423">
          <a:extLst>
            <a:ext uri="{FF2B5EF4-FFF2-40B4-BE49-F238E27FC236}">
              <a16:creationId xmlns:a16="http://schemas.microsoft.com/office/drawing/2014/main" xmlns="" id="{00000000-0008-0000-0700-0000A8010000}"/>
            </a:ext>
          </a:extLst>
        </xdr:cNvPr>
        <xdr:cNvSpPr/>
      </xdr:nvSpPr>
      <xdr:spPr>
        <a:xfrm>
          <a:off x="8699500" y="13308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28579</xdr:rowOff>
    </xdr:from>
    <xdr:ext cx="534377" cy="259045"/>
    <xdr:sp macro="" textlink="">
      <xdr:nvSpPr>
        <xdr:cNvPr id="425" name="テキスト ボックス 424">
          <a:extLst>
            <a:ext uri="{FF2B5EF4-FFF2-40B4-BE49-F238E27FC236}">
              <a16:creationId xmlns:a16="http://schemas.microsoft.com/office/drawing/2014/main" xmlns="" id="{00000000-0008-0000-0700-0000A9010000}"/>
            </a:ext>
          </a:extLst>
        </xdr:cNvPr>
        <xdr:cNvSpPr txBox="1"/>
      </xdr:nvSpPr>
      <xdr:spPr>
        <a:xfrm>
          <a:off x="8483111" y="13401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104806</xdr:rowOff>
    </xdr:from>
    <xdr:to>
      <xdr:col>41</xdr:col>
      <xdr:colOff>101600</xdr:colOff>
      <xdr:row>78</xdr:row>
      <xdr:rowOff>34956</xdr:rowOff>
    </xdr:to>
    <xdr:sp macro="" textlink="">
      <xdr:nvSpPr>
        <xdr:cNvPr id="426" name="楕円 425">
          <a:extLst>
            <a:ext uri="{FF2B5EF4-FFF2-40B4-BE49-F238E27FC236}">
              <a16:creationId xmlns:a16="http://schemas.microsoft.com/office/drawing/2014/main" xmlns="" id="{00000000-0008-0000-0700-0000AA010000}"/>
            </a:ext>
          </a:extLst>
        </xdr:cNvPr>
        <xdr:cNvSpPr/>
      </xdr:nvSpPr>
      <xdr:spPr>
        <a:xfrm>
          <a:off x="7810500" y="13306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26083</xdr:rowOff>
    </xdr:from>
    <xdr:ext cx="534377" cy="259045"/>
    <xdr:sp macro="" textlink="">
      <xdr:nvSpPr>
        <xdr:cNvPr id="427" name="テキスト ボックス 426">
          <a:extLst>
            <a:ext uri="{FF2B5EF4-FFF2-40B4-BE49-F238E27FC236}">
              <a16:creationId xmlns:a16="http://schemas.microsoft.com/office/drawing/2014/main" xmlns="" id="{00000000-0008-0000-0700-0000AB010000}"/>
            </a:ext>
          </a:extLst>
        </xdr:cNvPr>
        <xdr:cNvSpPr txBox="1"/>
      </xdr:nvSpPr>
      <xdr:spPr>
        <a:xfrm>
          <a:off x="7594111" y="13399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131114</xdr:rowOff>
    </xdr:from>
    <xdr:to>
      <xdr:col>36</xdr:col>
      <xdr:colOff>165100</xdr:colOff>
      <xdr:row>78</xdr:row>
      <xdr:rowOff>61264</xdr:rowOff>
    </xdr:to>
    <xdr:sp macro="" textlink="">
      <xdr:nvSpPr>
        <xdr:cNvPr id="428" name="楕円 427">
          <a:extLst>
            <a:ext uri="{FF2B5EF4-FFF2-40B4-BE49-F238E27FC236}">
              <a16:creationId xmlns:a16="http://schemas.microsoft.com/office/drawing/2014/main" xmlns="" id="{00000000-0008-0000-0700-0000AC010000}"/>
            </a:ext>
          </a:extLst>
        </xdr:cNvPr>
        <xdr:cNvSpPr/>
      </xdr:nvSpPr>
      <xdr:spPr>
        <a:xfrm>
          <a:off x="6921500" y="13332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52391</xdr:rowOff>
    </xdr:from>
    <xdr:ext cx="534377" cy="259045"/>
    <xdr:sp macro="" textlink="">
      <xdr:nvSpPr>
        <xdr:cNvPr id="429" name="テキスト ボックス 428">
          <a:extLst>
            <a:ext uri="{FF2B5EF4-FFF2-40B4-BE49-F238E27FC236}">
              <a16:creationId xmlns:a16="http://schemas.microsoft.com/office/drawing/2014/main" xmlns="" id="{00000000-0008-0000-0700-0000AD010000}"/>
            </a:ext>
          </a:extLst>
        </xdr:cNvPr>
        <xdr:cNvSpPr txBox="1"/>
      </xdr:nvSpPr>
      <xdr:spPr>
        <a:xfrm>
          <a:off x="6705111" y="13425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a:extLst>
            <a:ext uri="{FF2B5EF4-FFF2-40B4-BE49-F238E27FC236}">
              <a16:creationId xmlns:a16="http://schemas.microsoft.com/office/drawing/2014/main" xmlns="" id="{00000000-0008-0000-0700-0000AE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a:extLst>
            <a:ext uri="{FF2B5EF4-FFF2-40B4-BE49-F238E27FC236}">
              <a16:creationId xmlns:a16="http://schemas.microsoft.com/office/drawing/2014/main" xmlns="" id="{00000000-0008-0000-0700-0000AF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a:extLst>
            <a:ext uri="{FF2B5EF4-FFF2-40B4-BE49-F238E27FC236}">
              <a16:creationId xmlns:a16="http://schemas.microsoft.com/office/drawing/2014/main" xmlns="" id="{00000000-0008-0000-0700-0000B0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a:extLst>
            <a:ext uri="{FF2B5EF4-FFF2-40B4-BE49-F238E27FC236}">
              <a16:creationId xmlns:a16="http://schemas.microsoft.com/office/drawing/2014/main" xmlns="" id="{00000000-0008-0000-0700-0000B1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a:extLst>
            <a:ext uri="{FF2B5EF4-FFF2-40B4-BE49-F238E27FC236}">
              <a16:creationId xmlns:a16="http://schemas.microsoft.com/office/drawing/2014/main" xmlns="" id="{00000000-0008-0000-0700-0000B2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a:extLst>
            <a:ext uri="{FF2B5EF4-FFF2-40B4-BE49-F238E27FC236}">
              <a16:creationId xmlns:a16="http://schemas.microsoft.com/office/drawing/2014/main" xmlns="" id="{00000000-0008-0000-0700-0000B3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a:extLst>
            <a:ext uri="{FF2B5EF4-FFF2-40B4-BE49-F238E27FC236}">
              <a16:creationId xmlns:a16="http://schemas.microsoft.com/office/drawing/2014/main" xmlns="" id="{00000000-0008-0000-0700-0000B4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a:extLst>
            <a:ext uri="{FF2B5EF4-FFF2-40B4-BE49-F238E27FC236}">
              <a16:creationId xmlns:a16="http://schemas.microsoft.com/office/drawing/2014/main" xmlns="" id="{00000000-0008-0000-0700-0000B5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a:extLst>
            <a:ext uri="{FF2B5EF4-FFF2-40B4-BE49-F238E27FC236}">
              <a16:creationId xmlns:a16="http://schemas.microsoft.com/office/drawing/2014/main" xmlns="" id="{00000000-0008-0000-0700-0000B6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a:extLst>
            <a:ext uri="{FF2B5EF4-FFF2-40B4-BE49-F238E27FC236}">
              <a16:creationId xmlns:a16="http://schemas.microsoft.com/office/drawing/2014/main" xmlns="" id="{00000000-0008-0000-0700-0000B7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0" name="直線コネクタ 439">
          <a:extLst>
            <a:ext uri="{FF2B5EF4-FFF2-40B4-BE49-F238E27FC236}">
              <a16:creationId xmlns:a16="http://schemas.microsoft.com/office/drawing/2014/main" xmlns="" id="{00000000-0008-0000-0700-0000B8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1" name="テキスト ボックス 440">
          <a:extLst>
            <a:ext uri="{FF2B5EF4-FFF2-40B4-BE49-F238E27FC236}">
              <a16:creationId xmlns:a16="http://schemas.microsoft.com/office/drawing/2014/main" xmlns="" id="{00000000-0008-0000-0700-0000B9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2" name="直線コネクタ 441">
          <a:extLst>
            <a:ext uri="{FF2B5EF4-FFF2-40B4-BE49-F238E27FC236}">
              <a16:creationId xmlns:a16="http://schemas.microsoft.com/office/drawing/2014/main" xmlns="" id="{00000000-0008-0000-0700-0000BA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3" name="テキスト ボックス 442">
          <a:extLst>
            <a:ext uri="{FF2B5EF4-FFF2-40B4-BE49-F238E27FC236}">
              <a16:creationId xmlns:a16="http://schemas.microsoft.com/office/drawing/2014/main" xmlns="" id="{00000000-0008-0000-0700-0000BB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4" name="直線コネクタ 443">
          <a:extLst>
            <a:ext uri="{FF2B5EF4-FFF2-40B4-BE49-F238E27FC236}">
              <a16:creationId xmlns:a16="http://schemas.microsoft.com/office/drawing/2014/main" xmlns="" id="{00000000-0008-0000-0700-0000BC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5" name="テキスト ボックス 444">
          <a:extLst>
            <a:ext uri="{FF2B5EF4-FFF2-40B4-BE49-F238E27FC236}">
              <a16:creationId xmlns:a16="http://schemas.microsoft.com/office/drawing/2014/main" xmlns="" id="{00000000-0008-0000-0700-0000BD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6" name="直線コネクタ 445">
          <a:extLst>
            <a:ext uri="{FF2B5EF4-FFF2-40B4-BE49-F238E27FC236}">
              <a16:creationId xmlns:a16="http://schemas.microsoft.com/office/drawing/2014/main" xmlns="" id="{00000000-0008-0000-0700-0000BE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7" name="テキスト ボックス 446">
          <a:extLst>
            <a:ext uri="{FF2B5EF4-FFF2-40B4-BE49-F238E27FC236}">
              <a16:creationId xmlns:a16="http://schemas.microsoft.com/office/drawing/2014/main" xmlns="" id="{00000000-0008-0000-0700-0000BF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8" name="直線コネクタ 447">
          <a:extLst>
            <a:ext uri="{FF2B5EF4-FFF2-40B4-BE49-F238E27FC236}">
              <a16:creationId xmlns:a16="http://schemas.microsoft.com/office/drawing/2014/main" xmlns="" id="{00000000-0008-0000-0700-0000C0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9" name="テキスト ボックス 448">
          <a:extLst>
            <a:ext uri="{FF2B5EF4-FFF2-40B4-BE49-F238E27FC236}">
              <a16:creationId xmlns:a16="http://schemas.microsoft.com/office/drawing/2014/main" xmlns="" id="{00000000-0008-0000-0700-0000C1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a:extLst>
            <a:ext uri="{FF2B5EF4-FFF2-40B4-BE49-F238E27FC236}">
              <a16:creationId xmlns:a16="http://schemas.microsoft.com/office/drawing/2014/main" xmlns="" id="{00000000-0008-0000-0700-0000C2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a:extLst>
            <a:ext uri="{FF2B5EF4-FFF2-40B4-BE49-F238E27FC236}">
              <a16:creationId xmlns:a16="http://schemas.microsoft.com/office/drawing/2014/main" xmlns="" id="{00000000-0008-0000-0700-0000C3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土木費グラフ枠">
          <a:extLst>
            <a:ext uri="{FF2B5EF4-FFF2-40B4-BE49-F238E27FC236}">
              <a16:creationId xmlns:a16="http://schemas.microsoft.com/office/drawing/2014/main" xmlns="" id="{00000000-0008-0000-0700-0000C4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26741</xdr:rowOff>
    </xdr:from>
    <xdr:to>
      <xdr:col>54</xdr:col>
      <xdr:colOff>189865</xdr:colOff>
      <xdr:row>98</xdr:row>
      <xdr:rowOff>131173</xdr:rowOff>
    </xdr:to>
    <xdr:cxnSp macro="">
      <xdr:nvCxnSpPr>
        <xdr:cNvPr id="453" name="直線コネクタ 452">
          <a:extLst>
            <a:ext uri="{FF2B5EF4-FFF2-40B4-BE49-F238E27FC236}">
              <a16:creationId xmlns:a16="http://schemas.microsoft.com/office/drawing/2014/main" xmlns="" id="{00000000-0008-0000-0700-0000C5010000}"/>
            </a:ext>
          </a:extLst>
        </xdr:cNvPr>
        <xdr:cNvCxnSpPr/>
      </xdr:nvCxnSpPr>
      <xdr:spPr>
        <a:xfrm flipV="1">
          <a:off x="10475595" y="15457241"/>
          <a:ext cx="1270" cy="1476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135000</xdr:rowOff>
    </xdr:from>
    <xdr:ext cx="534377" cy="259045"/>
    <xdr:sp macro="" textlink="">
      <xdr:nvSpPr>
        <xdr:cNvPr id="454" name="土木費最小値テキスト">
          <a:extLst>
            <a:ext uri="{FF2B5EF4-FFF2-40B4-BE49-F238E27FC236}">
              <a16:creationId xmlns:a16="http://schemas.microsoft.com/office/drawing/2014/main" xmlns="" id="{00000000-0008-0000-0700-0000C6010000}"/>
            </a:ext>
          </a:extLst>
        </xdr:cNvPr>
        <xdr:cNvSpPr txBox="1"/>
      </xdr:nvSpPr>
      <xdr:spPr>
        <a:xfrm>
          <a:off x="10528300" y="16937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131173</xdr:rowOff>
    </xdr:from>
    <xdr:to>
      <xdr:col>55</xdr:col>
      <xdr:colOff>88900</xdr:colOff>
      <xdr:row>98</xdr:row>
      <xdr:rowOff>131173</xdr:rowOff>
    </xdr:to>
    <xdr:cxnSp macro="">
      <xdr:nvCxnSpPr>
        <xdr:cNvPr id="455" name="直線コネクタ 454">
          <a:extLst>
            <a:ext uri="{FF2B5EF4-FFF2-40B4-BE49-F238E27FC236}">
              <a16:creationId xmlns:a16="http://schemas.microsoft.com/office/drawing/2014/main" xmlns="" id="{00000000-0008-0000-0700-0000C7010000}"/>
            </a:ext>
          </a:extLst>
        </xdr:cNvPr>
        <xdr:cNvCxnSpPr/>
      </xdr:nvCxnSpPr>
      <xdr:spPr>
        <a:xfrm>
          <a:off x="10388600" y="16933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144868</xdr:rowOff>
    </xdr:from>
    <xdr:ext cx="599010" cy="259045"/>
    <xdr:sp macro="" textlink="">
      <xdr:nvSpPr>
        <xdr:cNvPr id="456" name="土木費最大値テキスト">
          <a:extLst>
            <a:ext uri="{FF2B5EF4-FFF2-40B4-BE49-F238E27FC236}">
              <a16:creationId xmlns:a16="http://schemas.microsoft.com/office/drawing/2014/main" xmlns="" id="{00000000-0008-0000-0700-0000C8010000}"/>
            </a:ext>
          </a:extLst>
        </xdr:cNvPr>
        <xdr:cNvSpPr txBox="1"/>
      </xdr:nvSpPr>
      <xdr:spPr>
        <a:xfrm>
          <a:off x="10528300" y="15232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409,648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26741</xdr:rowOff>
    </xdr:from>
    <xdr:to>
      <xdr:col>55</xdr:col>
      <xdr:colOff>88900</xdr:colOff>
      <xdr:row>90</xdr:row>
      <xdr:rowOff>26741</xdr:rowOff>
    </xdr:to>
    <xdr:cxnSp macro="">
      <xdr:nvCxnSpPr>
        <xdr:cNvPr id="457" name="直線コネクタ 456">
          <a:extLst>
            <a:ext uri="{FF2B5EF4-FFF2-40B4-BE49-F238E27FC236}">
              <a16:creationId xmlns:a16="http://schemas.microsoft.com/office/drawing/2014/main" xmlns="" id="{00000000-0008-0000-0700-0000C9010000}"/>
            </a:ext>
          </a:extLst>
        </xdr:cNvPr>
        <xdr:cNvCxnSpPr/>
      </xdr:nvCxnSpPr>
      <xdr:spPr>
        <a:xfrm>
          <a:off x="10388600" y="15457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19098</xdr:rowOff>
    </xdr:from>
    <xdr:to>
      <xdr:col>55</xdr:col>
      <xdr:colOff>0</xdr:colOff>
      <xdr:row>98</xdr:row>
      <xdr:rowOff>68469</xdr:rowOff>
    </xdr:to>
    <xdr:cxnSp macro="">
      <xdr:nvCxnSpPr>
        <xdr:cNvPr id="458" name="直線コネクタ 457">
          <a:extLst>
            <a:ext uri="{FF2B5EF4-FFF2-40B4-BE49-F238E27FC236}">
              <a16:creationId xmlns:a16="http://schemas.microsoft.com/office/drawing/2014/main" xmlns="" id="{00000000-0008-0000-0700-0000CA010000}"/>
            </a:ext>
          </a:extLst>
        </xdr:cNvPr>
        <xdr:cNvCxnSpPr/>
      </xdr:nvCxnSpPr>
      <xdr:spPr>
        <a:xfrm>
          <a:off x="9639300" y="16821198"/>
          <a:ext cx="838200" cy="49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22017</xdr:rowOff>
    </xdr:from>
    <xdr:ext cx="534377" cy="259045"/>
    <xdr:sp macro="" textlink="">
      <xdr:nvSpPr>
        <xdr:cNvPr id="459" name="土木費平均値テキスト">
          <a:extLst>
            <a:ext uri="{FF2B5EF4-FFF2-40B4-BE49-F238E27FC236}">
              <a16:creationId xmlns:a16="http://schemas.microsoft.com/office/drawing/2014/main" xmlns="" id="{00000000-0008-0000-0700-0000CB010000}"/>
            </a:ext>
          </a:extLst>
        </xdr:cNvPr>
        <xdr:cNvSpPr txBox="1"/>
      </xdr:nvSpPr>
      <xdr:spPr>
        <a:xfrm>
          <a:off x="10528300" y="166526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170590</xdr:rowOff>
    </xdr:from>
    <xdr:to>
      <xdr:col>55</xdr:col>
      <xdr:colOff>50800</xdr:colOff>
      <xdr:row>98</xdr:row>
      <xdr:rowOff>100740</xdr:rowOff>
    </xdr:to>
    <xdr:sp macro="" textlink="">
      <xdr:nvSpPr>
        <xdr:cNvPr id="460" name="フローチャート: 判断 459">
          <a:extLst>
            <a:ext uri="{FF2B5EF4-FFF2-40B4-BE49-F238E27FC236}">
              <a16:creationId xmlns:a16="http://schemas.microsoft.com/office/drawing/2014/main" xmlns="" id="{00000000-0008-0000-0700-0000CC010000}"/>
            </a:ext>
          </a:extLst>
        </xdr:cNvPr>
        <xdr:cNvSpPr/>
      </xdr:nvSpPr>
      <xdr:spPr>
        <a:xfrm>
          <a:off x="10426700" y="1680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19098</xdr:rowOff>
    </xdr:from>
    <xdr:to>
      <xdr:col>50</xdr:col>
      <xdr:colOff>114300</xdr:colOff>
      <xdr:row>98</xdr:row>
      <xdr:rowOff>74031</xdr:rowOff>
    </xdr:to>
    <xdr:cxnSp macro="">
      <xdr:nvCxnSpPr>
        <xdr:cNvPr id="461" name="直線コネクタ 460">
          <a:extLst>
            <a:ext uri="{FF2B5EF4-FFF2-40B4-BE49-F238E27FC236}">
              <a16:creationId xmlns:a16="http://schemas.microsoft.com/office/drawing/2014/main" xmlns="" id="{00000000-0008-0000-0700-0000CD010000}"/>
            </a:ext>
          </a:extLst>
        </xdr:cNvPr>
        <xdr:cNvCxnSpPr/>
      </xdr:nvCxnSpPr>
      <xdr:spPr>
        <a:xfrm flipV="1">
          <a:off x="8750300" y="16821198"/>
          <a:ext cx="889000" cy="54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166002</xdr:rowOff>
    </xdr:from>
    <xdr:to>
      <xdr:col>50</xdr:col>
      <xdr:colOff>165100</xdr:colOff>
      <xdr:row>98</xdr:row>
      <xdr:rowOff>96152</xdr:rowOff>
    </xdr:to>
    <xdr:sp macro="" textlink="">
      <xdr:nvSpPr>
        <xdr:cNvPr id="462" name="フローチャート: 判断 461">
          <a:extLst>
            <a:ext uri="{FF2B5EF4-FFF2-40B4-BE49-F238E27FC236}">
              <a16:creationId xmlns:a16="http://schemas.microsoft.com/office/drawing/2014/main" xmlns="" id="{00000000-0008-0000-0700-0000CE010000}"/>
            </a:ext>
          </a:extLst>
        </xdr:cNvPr>
        <xdr:cNvSpPr/>
      </xdr:nvSpPr>
      <xdr:spPr>
        <a:xfrm>
          <a:off x="9588500" y="16796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87279</xdr:rowOff>
    </xdr:from>
    <xdr:ext cx="534377" cy="259045"/>
    <xdr:sp macro="" textlink="">
      <xdr:nvSpPr>
        <xdr:cNvPr id="463" name="テキスト ボックス 462">
          <a:extLst>
            <a:ext uri="{FF2B5EF4-FFF2-40B4-BE49-F238E27FC236}">
              <a16:creationId xmlns:a16="http://schemas.microsoft.com/office/drawing/2014/main" xmlns="" id="{00000000-0008-0000-0700-0000CF010000}"/>
            </a:ext>
          </a:extLst>
        </xdr:cNvPr>
        <xdr:cNvSpPr txBox="1"/>
      </xdr:nvSpPr>
      <xdr:spPr>
        <a:xfrm>
          <a:off x="9372111" y="16889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69093</xdr:rowOff>
    </xdr:from>
    <xdr:to>
      <xdr:col>45</xdr:col>
      <xdr:colOff>177800</xdr:colOff>
      <xdr:row>98</xdr:row>
      <xdr:rowOff>74031</xdr:rowOff>
    </xdr:to>
    <xdr:cxnSp macro="">
      <xdr:nvCxnSpPr>
        <xdr:cNvPr id="464" name="直線コネクタ 463">
          <a:extLst>
            <a:ext uri="{FF2B5EF4-FFF2-40B4-BE49-F238E27FC236}">
              <a16:creationId xmlns:a16="http://schemas.microsoft.com/office/drawing/2014/main" xmlns="" id="{00000000-0008-0000-0700-0000D0010000}"/>
            </a:ext>
          </a:extLst>
        </xdr:cNvPr>
        <xdr:cNvCxnSpPr/>
      </xdr:nvCxnSpPr>
      <xdr:spPr>
        <a:xfrm>
          <a:off x="7861300" y="16871193"/>
          <a:ext cx="889000" cy="4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166334</xdr:rowOff>
    </xdr:from>
    <xdr:to>
      <xdr:col>46</xdr:col>
      <xdr:colOff>38100</xdr:colOff>
      <xdr:row>98</xdr:row>
      <xdr:rowOff>96484</xdr:rowOff>
    </xdr:to>
    <xdr:sp macro="" textlink="">
      <xdr:nvSpPr>
        <xdr:cNvPr id="465" name="フローチャート: 判断 464">
          <a:extLst>
            <a:ext uri="{FF2B5EF4-FFF2-40B4-BE49-F238E27FC236}">
              <a16:creationId xmlns:a16="http://schemas.microsoft.com/office/drawing/2014/main" xmlns="" id="{00000000-0008-0000-0700-0000D1010000}"/>
            </a:ext>
          </a:extLst>
        </xdr:cNvPr>
        <xdr:cNvSpPr/>
      </xdr:nvSpPr>
      <xdr:spPr>
        <a:xfrm>
          <a:off x="8699500" y="1679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113011</xdr:rowOff>
    </xdr:from>
    <xdr:ext cx="534377" cy="259045"/>
    <xdr:sp macro="" textlink="">
      <xdr:nvSpPr>
        <xdr:cNvPr id="466" name="テキスト ボックス 465">
          <a:extLst>
            <a:ext uri="{FF2B5EF4-FFF2-40B4-BE49-F238E27FC236}">
              <a16:creationId xmlns:a16="http://schemas.microsoft.com/office/drawing/2014/main" xmlns="" id="{00000000-0008-0000-0700-0000D2010000}"/>
            </a:ext>
          </a:extLst>
        </xdr:cNvPr>
        <xdr:cNvSpPr txBox="1"/>
      </xdr:nvSpPr>
      <xdr:spPr>
        <a:xfrm>
          <a:off x="8483111" y="16572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69093</xdr:rowOff>
    </xdr:from>
    <xdr:to>
      <xdr:col>41</xdr:col>
      <xdr:colOff>50800</xdr:colOff>
      <xdr:row>98</xdr:row>
      <xdr:rowOff>77152</xdr:rowOff>
    </xdr:to>
    <xdr:cxnSp macro="">
      <xdr:nvCxnSpPr>
        <xdr:cNvPr id="467" name="直線コネクタ 466">
          <a:extLst>
            <a:ext uri="{FF2B5EF4-FFF2-40B4-BE49-F238E27FC236}">
              <a16:creationId xmlns:a16="http://schemas.microsoft.com/office/drawing/2014/main" xmlns="" id="{00000000-0008-0000-0700-0000D3010000}"/>
            </a:ext>
          </a:extLst>
        </xdr:cNvPr>
        <xdr:cNvCxnSpPr/>
      </xdr:nvCxnSpPr>
      <xdr:spPr>
        <a:xfrm flipV="1">
          <a:off x="6972300" y="16871193"/>
          <a:ext cx="889000" cy="8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1178</xdr:rowOff>
    </xdr:from>
    <xdr:to>
      <xdr:col>41</xdr:col>
      <xdr:colOff>101600</xdr:colOff>
      <xdr:row>98</xdr:row>
      <xdr:rowOff>102778</xdr:rowOff>
    </xdr:to>
    <xdr:sp macro="" textlink="">
      <xdr:nvSpPr>
        <xdr:cNvPr id="468" name="フローチャート: 判断 467">
          <a:extLst>
            <a:ext uri="{FF2B5EF4-FFF2-40B4-BE49-F238E27FC236}">
              <a16:creationId xmlns:a16="http://schemas.microsoft.com/office/drawing/2014/main" xmlns="" id="{00000000-0008-0000-0700-0000D4010000}"/>
            </a:ext>
          </a:extLst>
        </xdr:cNvPr>
        <xdr:cNvSpPr/>
      </xdr:nvSpPr>
      <xdr:spPr>
        <a:xfrm>
          <a:off x="7810500" y="16803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119305</xdr:rowOff>
    </xdr:from>
    <xdr:ext cx="534377" cy="259045"/>
    <xdr:sp macro="" textlink="">
      <xdr:nvSpPr>
        <xdr:cNvPr id="469" name="テキスト ボックス 468">
          <a:extLst>
            <a:ext uri="{FF2B5EF4-FFF2-40B4-BE49-F238E27FC236}">
              <a16:creationId xmlns:a16="http://schemas.microsoft.com/office/drawing/2014/main" xmlns="" id="{00000000-0008-0000-0700-0000D5010000}"/>
            </a:ext>
          </a:extLst>
        </xdr:cNvPr>
        <xdr:cNvSpPr txBox="1"/>
      </xdr:nvSpPr>
      <xdr:spPr>
        <a:xfrm>
          <a:off x="7594111" y="16578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156908</xdr:rowOff>
    </xdr:from>
    <xdr:to>
      <xdr:col>36</xdr:col>
      <xdr:colOff>165100</xdr:colOff>
      <xdr:row>98</xdr:row>
      <xdr:rowOff>87058</xdr:rowOff>
    </xdr:to>
    <xdr:sp macro="" textlink="">
      <xdr:nvSpPr>
        <xdr:cNvPr id="470" name="フローチャート: 判断 469">
          <a:extLst>
            <a:ext uri="{FF2B5EF4-FFF2-40B4-BE49-F238E27FC236}">
              <a16:creationId xmlns:a16="http://schemas.microsoft.com/office/drawing/2014/main" xmlns="" id="{00000000-0008-0000-0700-0000D6010000}"/>
            </a:ext>
          </a:extLst>
        </xdr:cNvPr>
        <xdr:cNvSpPr/>
      </xdr:nvSpPr>
      <xdr:spPr>
        <a:xfrm>
          <a:off x="6921500" y="16787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103585</xdr:rowOff>
    </xdr:from>
    <xdr:ext cx="534377" cy="259045"/>
    <xdr:sp macro="" textlink="">
      <xdr:nvSpPr>
        <xdr:cNvPr id="471" name="テキスト ボックス 470">
          <a:extLst>
            <a:ext uri="{FF2B5EF4-FFF2-40B4-BE49-F238E27FC236}">
              <a16:creationId xmlns:a16="http://schemas.microsoft.com/office/drawing/2014/main" xmlns="" id="{00000000-0008-0000-0700-0000D7010000}"/>
            </a:ext>
          </a:extLst>
        </xdr:cNvPr>
        <xdr:cNvSpPr txBox="1"/>
      </xdr:nvSpPr>
      <xdr:spPr>
        <a:xfrm>
          <a:off x="6705111" y="16562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xmlns="" id="{00000000-0008-0000-0700-0000D8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xmlns="" id="{00000000-0008-0000-0700-0000D9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xmlns="" id="{00000000-0008-0000-0700-0000DA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xmlns="" id="{00000000-0008-0000-0700-0000DB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xmlns="" id="{00000000-0008-0000-0700-0000DC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17669</xdr:rowOff>
    </xdr:from>
    <xdr:to>
      <xdr:col>55</xdr:col>
      <xdr:colOff>50800</xdr:colOff>
      <xdr:row>98</xdr:row>
      <xdr:rowOff>119269</xdr:rowOff>
    </xdr:to>
    <xdr:sp macro="" textlink="">
      <xdr:nvSpPr>
        <xdr:cNvPr id="477" name="楕円 476">
          <a:extLst>
            <a:ext uri="{FF2B5EF4-FFF2-40B4-BE49-F238E27FC236}">
              <a16:creationId xmlns:a16="http://schemas.microsoft.com/office/drawing/2014/main" xmlns="" id="{00000000-0008-0000-0700-0000DD010000}"/>
            </a:ext>
          </a:extLst>
        </xdr:cNvPr>
        <xdr:cNvSpPr/>
      </xdr:nvSpPr>
      <xdr:spPr>
        <a:xfrm>
          <a:off x="10426700" y="16819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149018</xdr:rowOff>
    </xdr:from>
    <xdr:ext cx="534377" cy="259045"/>
    <xdr:sp macro="" textlink="">
      <xdr:nvSpPr>
        <xdr:cNvPr id="478" name="土木費該当値テキスト">
          <a:extLst>
            <a:ext uri="{FF2B5EF4-FFF2-40B4-BE49-F238E27FC236}">
              <a16:creationId xmlns:a16="http://schemas.microsoft.com/office/drawing/2014/main" xmlns="" id="{00000000-0008-0000-0700-0000DE010000}"/>
            </a:ext>
          </a:extLst>
        </xdr:cNvPr>
        <xdr:cNvSpPr txBox="1"/>
      </xdr:nvSpPr>
      <xdr:spPr>
        <a:xfrm>
          <a:off x="10528300" y="16779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139748</xdr:rowOff>
    </xdr:from>
    <xdr:to>
      <xdr:col>50</xdr:col>
      <xdr:colOff>165100</xdr:colOff>
      <xdr:row>98</xdr:row>
      <xdr:rowOff>69898</xdr:rowOff>
    </xdr:to>
    <xdr:sp macro="" textlink="">
      <xdr:nvSpPr>
        <xdr:cNvPr id="479" name="楕円 478">
          <a:extLst>
            <a:ext uri="{FF2B5EF4-FFF2-40B4-BE49-F238E27FC236}">
              <a16:creationId xmlns:a16="http://schemas.microsoft.com/office/drawing/2014/main" xmlns="" id="{00000000-0008-0000-0700-0000DF010000}"/>
            </a:ext>
          </a:extLst>
        </xdr:cNvPr>
        <xdr:cNvSpPr/>
      </xdr:nvSpPr>
      <xdr:spPr>
        <a:xfrm>
          <a:off x="9588500" y="16770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86425</xdr:rowOff>
    </xdr:from>
    <xdr:ext cx="534377" cy="259045"/>
    <xdr:sp macro="" textlink="">
      <xdr:nvSpPr>
        <xdr:cNvPr id="480" name="テキスト ボックス 479">
          <a:extLst>
            <a:ext uri="{FF2B5EF4-FFF2-40B4-BE49-F238E27FC236}">
              <a16:creationId xmlns:a16="http://schemas.microsoft.com/office/drawing/2014/main" xmlns="" id="{00000000-0008-0000-0700-0000E0010000}"/>
            </a:ext>
          </a:extLst>
        </xdr:cNvPr>
        <xdr:cNvSpPr txBox="1"/>
      </xdr:nvSpPr>
      <xdr:spPr>
        <a:xfrm>
          <a:off x="9372111" y="16545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23231</xdr:rowOff>
    </xdr:from>
    <xdr:to>
      <xdr:col>46</xdr:col>
      <xdr:colOff>38100</xdr:colOff>
      <xdr:row>98</xdr:row>
      <xdr:rowOff>124831</xdr:rowOff>
    </xdr:to>
    <xdr:sp macro="" textlink="">
      <xdr:nvSpPr>
        <xdr:cNvPr id="481" name="楕円 480">
          <a:extLst>
            <a:ext uri="{FF2B5EF4-FFF2-40B4-BE49-F238E27FC236}">
              <a16:creationId xmlns:a16="http://schemas.microsoft.com/office/drawing/2014/main" xmlns="" id="{00000000-0008-0000-0700-0000E1010000}"/>
            </a:ext>
          </a:extLst>
        </xdr:cNvPr>
        <xdr:cNvSpPr/>
      </xdr:nvSpPr>
      <xdr:spPr>
        <a:xfrm>
          <a:off x="8699500" y="16825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115958</xdr:rowOff>
    </xdr:from>
    <xdr:ext cx="534377" cy="259045"/>
    <xdr:sp macro="" textlink="">
      <xdr:nvSpPr>
        <xdr:cNvPr id="482" name="テキスト ボックス 481">
          <a:extLst>
            <a:ext uri="{FF2B5EF4-FFF2-40B4-BE49-F238E27FC236}">
              <a16:creationId xmlns:a16="http://schemas.microsoft.com/office/drawing/2014/main" xmlns="" id="{00000000-0008-0000-0700-0000E2010000}"/>
            </a:ext>
          </a:extLst>
        </xdr:cNvPr>
        <xdr:cNvSpPr txBox="1"/>
      </xdr:nvSpPr>
      <xdr:spPr>
        <a:xfrm>
          <a:off x="8483111" y="16918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18293</xdr:rowOff>
    </xdr:from>
    <xdr:to>
      <xdr:col>41</xdr:col>
      <xdr:colOff>101600</xdr:colOff>
      <xdr:row>98</xdr:row>
      <xdr:rowOff>119893</xdr:rowOff>
    </xdr:to>
    <xdr:sp macro="" textlink="">
      <xdr:nvSpPr>
        <xdr:cNvPr id="483" name="楕円 482">
          <a:extLst>
            <a:ext uri="{FF2B5EF4-FFF2-40B4-BE49-F238E27FC236}">
              <a16:creationId xmlns:a16="http://schemas.microsoft.com/office/drawing/2014/main" xmlns="" id="{00000000-0008-0000-0700-0000E3010000}"/>
            </a:ext>
          </a:extLst>
        </xdr:cNvPr>
        <xdr:cNvSpPr/>
      </xdr:nvSpPr>
      <xdr:spPr>
        <a:xfrm>
          <a:off x="7810500" y="16820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111020</xdr:rowOff>
    </xdr:from>
    <xdr:ext cx="534377" cy="259045"/>
    <xdr:sp macro="" textlink="">
      <xdr:nvSpPr>
        <xdr:cNvPr id="484" name="テキスト ボックス 483">
          <a:extLst>
            <a:ext uri="{FF2B5EF4-FFF2-40B4-BE49-F238E27FC236}">
              <a16:creationId xmlns:a16="http://schemas.microsoft.com/office/drawing/2014/main" xmlns="" id="{00000000-0008-0000-0700-0000E4010000}"/>
            </a:ext>
          </a:extLst>
        </xdr:cNvPr>
        <xdr:cNvSpPr txBox="1"/>
      </xdr:nvSpPr>
      <xdr:spPr>
        <a:xfrm>
          <a:off x="7594111" y="16913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26352</xdr:rowOff>
    </xdr:from>
    <xdr:to>
      <xdr:col>36</xdr:col>
      <xdr:colOff>165100</xdr:colOff>
      <xdr:row>98</xdr:row>
      <xdr:rowOff>127952</xdr:rowOff>
    </xdr:to>
    <xdr:sp macro="" textlink="">
      <xdr:nvSpPr>
        <xdr:cNvPr id="485" name="楕円 484">
          <a:extLst>
            <a:ext uri="{FF2B5EF4-FFF2-40B4-BE49-F238E27FC236}">
              <a16:creationId xmlns:a16="http://schemas.microsoft.com/office/drawing/2014/main" xmlns="" id="{00000000-0008-0000-0700-0000E5010000}"/>
            </a:ext>
          </a:extLst>
        </xdr:cNvPr>
        <xdr:cNvSpPr/>
      </xdr:nvSpPr>
      <xdr:spPr>
        <a:xfrm>
          <a:off x="6921500" y="16828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119079</xdr:rowOff>
    </xdr:from>
    <xdr:ext cx="534377" cy="259045"/>
    <xdr:sp macro="" textlink="">
      <xdr:nvSpPr>
        <xdr:cNvPr id="486" name="テキスト ボックス 485">
          <a:extLst>
            <a:ext uri="{FF2B5EF4-FFF2-40B4-BE49-F238E27FC236}">
              <a16:creationId xmlns:a16="http://schemas.microsoft.com/office/drawing/2014/main" xmlns="" id="{00000000-0008-0000-0700-0000E6010000}"/>
            </a:ext>
          </a:extLst>
        </xdr:cNvPr>
        <xdr:cNvSpPr txBox="1"/>
      </xdr:nvSpPr>
      <xdr:spPr>
        <a:xfrm>
          <a:off x="6705111" y="16921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a:extLst>
            <a:ext uri="{FF2B5EF4-FFF2-40B4-BE49-F238E27FC236}">
              <a16:creationId xmlns:a16="http://schemas.microsoft.com/office/drawing/2014/main" xmlns="" id="{00000000-0008-0000-0700-0000E7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a:extLst>
            <a:ext uri="{FF2B5EF4-FFF2-40B4-BE49-F238E27FC236}">
              <a16:creationId xmlns:a16="http://schemas.microsoft.com/office/drawing/2014/main" xmlns="" id="{00000000-0008-0000-0700-0000E8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a:extLst>
            <a:ext uri="{FF2B5EF4-FFF2-40B4-BE49-F238E27FC236}">
              <a16:creationId xmlns:a16="http://schemas.microsoft.com/office/drawing/2014/main" xmlns="" id="{00000000-0008-0000-0700-0000E9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a:extLst>
            <a:ext uri="{FF2B5EF4-FFF2-40B4-BE49-F238E27FC236}">
              <a16:creationId xmlns:a16="http://schemas.microsoft.com/office/drawing/2014/main" xmlns="" id="{00000000-0008-0000-0700-0000EA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a:extLst>
            <a:ext uri="{FF2B5EF4-FFF2-40B4-BE49-F238E27FC236}">
              <a16:creationId xmlns:a16="http://schemas.microsoft.com/office/drawing/2014/main" xmlns="" id="{00000000-0008-0000-0700-0000EB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a:extLst>
            <a:ext uri="{FF2B5EF4-FFF2-40B4-BE49-F238E27FC236}">
              <a16:creationId xmlns:a16="http://schemas.microsoft.com/office/drawing/2014/main" xmlns="" id="{00000000-0008-0000-0700-0000EC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a:extLst>
            <a:ext uri="{FF2B5EF4-FFF2-40B4-BE49-F238E27FC236}">
              <a16:creationId xmlns:a16="http://schemas.microsoft.com/office/drawing/2014/main" xmlns="" id="{00000000-0008-0000-0700-0000ED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a:extLst>
            <a:ext uri="{FF2B5EF4-FFF2-40B4-BE49-F238E27FC236}">
              <a16:creationId xmlns:a16="http://schemas.microsoft.com/office/drawing/2014/main" xmlns="" id="{00000000-0008-0000-0700-0000EE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a:extLst>
            <a:ext uri="{FF2B5EF4-FFF2-40B4-BE49-F238E27FC236}">
              <a16:creationId xmlns:a16="http://schemas.microsoft.com/office/drawing/2014/main" xmlns="" id="{00000000-0008-0000-0700-0000EF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a:extLst>
            <a:ext uri="{FF2B5EF4-FFF2-40B4-BE49-F238E27FC236}">
              <a16:creationId xmlns:a16="http://schemas.microsoft.com/office/drawing/2014/main" xmlns="" id="{00000000-0008-0000-0700-0000F0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7" name="テキスト ボックス 496">
          <a:extLst>
            <a:ext uri="{FF2B5EF4-FFF2-40B4-BE49-F238E27FC236}">
              <a16:creationId xmlns:a16="http://schemas.microsoft.com/office/drawing/2014/main" xmlns="" id="{00000000-0008-0000-0700-0000F1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8" name="直線コネクタ 497">
          <a:extLst>
            <a:ext uri="{FF2B5EF4-FFF2-40B4-BE49-F238E27FC236}">
              <a16:creationId xmlns:a16="http://schemas.microsoft.com/office/drawing/2014/main" xmlns="" id="{00000000-0008-0000-0700-0000F2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499" name="テキスト ボックス 498">
          <a:extLst>
            <a:ext uri="{FF2B5EF4-FFF2-40B4-BE49-F238E27FC236}">
              <a16:creationId xmlns:a16="http://schemas.microsoft.com/office/drawing/2014/main" xmlns="" id="{00000000-0008-0000-0700-0000F3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0" name="直線コネクタ 499">
          <a:extLst>
            <a:ext uri="{FF2B5EF4-FFF2-40B4-BE49-F238E27FC236}">
              <a16:creationId xmlns:a16="http://schemas.microsoft.com/office/drawing/2014/main" xmlns="" id="{00000000-0008-0000-0700-0000F4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1" name="テキスト ボックス 500">
          <a:extLst>
            <a:ext uri="{FF2B5EF4-FFF2-40B4-BE49-F238E27FC236}">
              <a16:creationId xmlns:a16="http://schemas.microsoft.com/office/drawing/2014/main" xmlns="" id="{00000000-0008-0000-0700-0000F5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2" name="直線コネクタ 501">
          <a:extLst>
            <a:ext uri="{FF2B5EF4-FFF2-40B4-BE49-F238E27FC236}">
              <a16:creationId xmlns:a16="http://schemas.microsoft.com/office/drawing/2014/main" xmlns="" id="{00000000-0008-0000-0700-0000F6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3" name="テキスト ボックス 502">
          <a:extLst>
            <a:ext uri="{FF2B5EF4-FFF2-40B4-BE49-F238E27FC236}">
              <a16:creationId xmlns:a16="http://schemas.microsoft.com/office/drawing/2014/main" xmlns="" id="{00000000-0008-0000-0700-0000F7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4" name="直線コネクタ 503">
          <a:extLst>
            <a:ext uri="{FF2B5EF4-FFF2-40B4-BE49-F238E27FC236}">
              <a16:creationId xmlns:a16="http://schemas.microsoft.com/office/drawing/2014/main" xmlns="" id="{00000000-0008-0000-0700-0000F8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5" name="テキスト ボックス 504">
          <a:extLst>
            <a:ext uri="{FF2B5EF4-FFF2-40B4-BE49-F238E27FC236}">
              <a16:creationId xmlns:a16="http://schemas.microsoft.com/office/drawing/2014/main" xmlns="" id="{00000000-0008-0000-0700-0000F9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a:extLst>
            <a:ext uri="{FF2B5EF4-FFF2-40B4-BE49-F238E27FC236}">
              <a16:creationId xmlns:a16="http://schemas.microsoft.com/office/drawing/2014/main" xmlns="" id="{00000000-0008-0000-0700-0000FA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7" name="テキスト ボックス 506">
          <a:extLst>
            <a:ext uri="{FF2B5EF4-FFF2-40B4-BE49-F238E27FC236}">
              <a16:creationId xmlns:a16="http://schemas.microsoft.com/office/drawing/2014/main" xmlns="" id="{00000000-0008-0000-0700-0000FB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消防費グラフ枠">
          <a:extLst>
            <a:ext uri="{FF2B5EF4-FFF2-40B4-BE49-F238E27FC236}">
              <a16:creationId xmlns:a16="http://schemas.microsoft.com/office/drawing/2014/main" xmlns="" id="{00000000-0008-0000-0700-0000FC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132659</xdr:rowOff>
    </xdr:from>
    <xdr:to>
      <xdr:col>85</xdr:col>
      <xdr:colOff>126364</xdr:colOff>
      <xdr:row>38</xdr:row>
      <xdr:rowOff>166721</xdr:rowOff>
    </xdr:to>
    <xdr:cxnSp macro="">
      <xdr:nvCxnSpPr>
        <xdr:cNvPr id="509" name="直線コネクタ 508">
          <a:extLst>
            <a:ext uri="{FF2B5EF4-FFF2-40B4-BE49-F238E27FC236}">
              <a16:creationId xmlns:a16="http://schemas.microsoft.com/office/drawing/2014/main" xmlns="" id="{00000000-0008-0000-0700-0000FD010000}"/>
            </a:ext>
          </a:extLst>
        </xdr:cNvPr>
        <xdr:cNvCxnSpPr/>
      </xdr:nvCxnSpPr>
      <xdr:spPr>
        <a:xfrm flipV="1">
          <a:off x="16317595" y="5447609"/>
          <a:ext cx="1269" cy="12342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170548</xdr:rowOff>
    </xdr:from>
    <xdr:ext cx="469744" cy="259045"/>
    <xdr:sp macro="" textlink="">
      <xdr:nvSpPr>
        <xdr:cNvPr id="510" name="消防費最小値テキスト">
          <a:extLst>
            <a:ext uri="{FF2B5EF4-FFF2-40B4-BE49-F238E27FC236}">
              <a16:creationId xmlns:a16="http://schemas.microsoft.com/office/drawing/2014/main" xmlns="" id="{00000000-0008-0000-0700-0000FE010000}"/>
            </a:ext>
          </a:extLst>
        </xdr:cNvPr>
        <xdr:cNvSpPr txBox="1"/>
      </xdr:nvSpPr>
      <xdr:spPr>
        <a:xfrm>
          <a:off x="16370300" y="6685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166721</xdr:rowOff>
    </xdr:from>
    <xdr:to>
      <xdr:col>86</xdr:col>
      <xdr:colOff>25400</xdr:colOff>
      <xdr:row>38</xdr:row>
      <xdr:rowOff>166721</xdr:rowOff>
    </xdr:to>
    <xdr:cxnSp macro="">
      <xdr:nvCxnSpPr>
        <xdr:cNvPr id="511" name="直線コネクタ 510">
          <a:extLst>
            <a:ext uri="{FF2B5EF4-FFF2-40B4-BE49-F238E27FC236}">
              <a16:creationId xmlns:a16="http://schemas.microsoft.com/office/drawing/2014/main" xmlns="" id="{00000000-0008-0000-0700-0000FF010000}"/>
            </a:ext>
          </a:extLst>
        </xdr:cNvPr>
        <xdr:cNvCxnSpPr/>
      </xdr:nvCxnSpPr>
      <xdr:spPr>
        <a:xfrm>
          <a:off x="16230600" y="6681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79336</xdr:rowOff>
    </xdr:from>
    <xdr:ext cx="534377" cy="259045"/>
    <xdr:sp macro="" textlink="">
      <xdr:nvSpPr>
        <xdr:cNvPr id="512" name="消防費最大値テキスト">
          <a:extLst>
            <a:ext uri="{FF2B5EF4-FFF2-40B4-BE49-F238E27FC236}">
              <a16:creationId xmlns:a16="http://schemas.microsoft.com/office/drawing/2014/main" xmlns="" id="{00000000-0008-0000-0700-000000020000}"/>
            </a:ext>
          </a:extLst>
        </xdr:cNvPr>
        <xdr:cNvSpPr txBox="1"/>
      </xdr:nvSpPr>
      <xdr:spPr>
        <a:xfrm>
          <a:off x="16370300" y="5222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36,404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132659</xdr:rowOff>
    </xdr:from>
    <xdr:to>
      <xdr:col>86</xdr:col>
      <xdr:colOff>25400</xdr:colOff>
      <xdr:row>31</xdr:row>
      <xdr:rowOff>132659</xdr:rowOff>
    </xdr:to>
    <xdr:cxnSp macro="">
      <xdr:nvCxnSpPr>
        <xdr:cNvPr id="513" name="直線コネクタ 512">
          <a:extLst>
            <a:ext uri="{FF2B5EF4-FFF2-40B4-BE49-F238E27FC236}">
              <a16:creationId xmlns:a16="http://schemas.microsoft.com/office/drawing/2014/main" xmlns="" id="{00000000-0008-0000-0700-000001020000}"/>
            </a:ext>
          </a:extLst>
        </xdr:cNvPr>
        <xdr:cNvCxnSpPr/>
      </xdr:nvCxnSpPr>
      <xdr:spPr>
        <a:xfrm>
          <a:off x="16230600" y="5447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164709</xdr:rowOff>
    </xdr:from>
    <xdr:to>
      <xdr:col>85</xdr:col>
      <xdr:colOff>127000</xdr:colOff>
      <xdr:row>38</xdr:row>
      <xdr:rowOff>19365</xdr:rowOff>
    </xdr:to>
    <xdr:cxnSp macro="">
      <xdr:nvCxnSpPr>
        <xdr:cNvPr id="514" name="直線コネクタ 513">
          <a:extLst>
            <a:ext uri="{FF2B5EF4-FFF2-40B4-BE49-F238E27FC236}">
              <a16:creationId xmlns:a16="http://schemas.microsoft.com/office/drawing/2014/main" xmlns="" id="{00000000-0008-0000-0700-000002020000}"/>
            </a:ext>
          </a:extLst>
        </xdr:cNvPr>
        <xdr:cNvCxnSpPr/>
      </xdr:nvCxnSpPr>
      <xdr:spPr>
        <a:xfrm flipV="1">
          <a:off x="15481300" y="6508359"/>
          <a:ext cx="838200" cy="26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9776</xdr:rowOff>
    </xdr:from>
    <xdr:ext cx="534377" cy="259045"/>
    <xdr:sp macro="" textlink="">
      <xdr:nvSpPr>
        <xdr:cNvPr id="515" name="消防費平均値テキスト">
          <a:extLst>
            <a:ext uri="{FF2B5EF4-FFF2-40B4-BE49-F238E27FC236}">
              <a16:creationId xmlns:a16="http://schemas.microsoft.com/office/drawing/2014/main" xmlns="" id="{00000000-0008-0000-0700-000003020000}"/>
            </a:ext>
          </a:extLst>
        </xdr:cNvPr>
        <xdr:cNvSpPr txBox="1"/>
      </xdr:nvSpPr>
      <xdr:spPr>
        <a:xfrm>
          <a:off x="16370300" y="61819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158349</xdr:rowOff>
    </xdr:from>
    <xdr:to>
      <xdr:col>85</xdr:col>
      <xdr:colOff>177800</xdr:colOff>
      <xdr:row>37</xdr:row>
      <xdr:rowOff>88499</xdr:rowOff>
    </xdr:to>
    <xdr:sp macro="" textlink="">
      <xdr:nvSpPr>
        <xdr:cNvPr id="516" name="フローチャート: 判断 515">
          <a:extLst>
            <a:ext uri="{FF2B5EF4-FFF2-40B4-BE49-F238E27FC236}">
              <a16:creationId xmlns:a16="http://schemas.microsoft.com/office/drawing/2014/main" xmlns="" id="{00000000-0008-0000-0700-000004020000}"/>
            </a:ext>
          </a:extLst>
        </xdr:cNvPr>
        <xdr:cNvSpPr/>
      </xdr:nvSpPr>
      <xdr:spPr>
        <a:xfrm>
          <a:off x="16268700" y="6330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19365</xdr:rowOff>
    </xdr:from>
    <xdr:to>
      <xdr:col>81</xdr:col>
      <xdr:colOff>50800</xdr:colOff>
      <xdr:row>38</xdr:row>
      <xdr:rowOff>66045</xdr:rowOff>
    </xdr:to>
    <xdr:cxnSp macro="">
      <xdr:nvCxnSpPr>
        <xdr:cNvPr id="517" name="直線コネクタ 516">
          <a:extLst>
            <a:ext uri="{FF2B5EF4-FFF2-40B4-BE49-F238E27FC236}">
              <a16:creationId xmlns:a16="http://schemas.microsoft.com/office/drawing/2014/main" xmlns="" id="{00000000-0008-0000-0700-000005020000}"/>
            </a:ext>
          </a:extLst>
        </xdr:cNvPr>
        <xdr:cNvCxnSpPr/>
      </xdr:nvCxnSpPr>
      <xdr:spPr>
        <a:xfrm flipV="1">
          <a:off x="14592300" y="6534465"/>
          <a:ext cx="889000" cy="4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158669</xdr:rowOff>
    </xdr:from>
    <xdr:to>
      <xdr:col>81</xdr:col>
      <xdr:colOff>101600</xdr:colOff>
      <xdr:row>37</xdr:row>
      <xdr:rowOff>88819</xdr:rowOff>
    </xdr:to>
    <xdr:sp macro="" textlink="">
      <xdr:nvSpPr>
        <xdr:cNvPr id="518" name="フローチャート: 判断 517">
          <a:extLst>
            <a:ext uri="{FF2B5EF4-FFF2-40B4-BE49-F238E27FC236}">
              <a16:creationId xmlns:a16="http://schemas.microsoft.com/office/drawing/2014/main" xmlns="" id="{00000000-0008-0000-0700-000006020000}"/>
            </a:ext>
          </a:extLst>
        </xdr:cNvPr>
        <xdr:cNvSpPr/>
      </xdr:nvSpPr>
      <xdr:spPr>
        <a:xfrm>
          <a:off x="15430500" y="6330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105346</xdr:rowOff>
    </xdr:from>
    <xdr:ext cx="534377" cy="259045"/>
    <xdr:sp macro="" textlink="">
      <xdr:nvSpPr>
        <xdr:cNvPr id="519" name="テキスト ボックス 518">
          <a:extLst>
            <a:ext uri="{FF2B5EF4-FFF2-40B4-BE49-F238E27FC236}">
              <a16:creationId xmlns:a16="http://schemas.microsoft.com/office/drawing/2014/main" xmlns="" id="{00000000-0008-0000-0700-000007020000}"/>
            </a:ext>
          </a:extLst>
        </xdr:cNvPr>
        <xdr:cNvSpPr txBox="1"/>
      </xdr:nvSpPr>
      <xdr:spPr>
        <a:xfrm>
          <a:off x="15214111" y="6106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66045</xdr:rowOff>
    </xdr:from>
    <xdr:to>
      <xdr:col>76</xdr:col>
      <xdr:colOff>114300</xdr:colOff>
      <xdr:row>38</xdr:row>
      <xdr:rowOff>71897</xdr:rowOff>
    </xdr:to>
    <xdr:cxnSp macro="">
      <xdr:nvCxnSpPr>
        <xdr:cNvPr id="520" name="直線コネクタ 519">
          <a:extLst>
            <a:ext uri="{FF2B5EF4-FFF2-40B4-BE49-F238E27FC236}">
              <a16:creationId xmlns:a16="http://schemas.microsoft.com/office/drawing/2014/main" xmlns="" id="{00000000-0008-0000-0700-000008020000}"/>
            </a:ext>
          </a:extLst>
        </xdr:cNvPr>
        <xdr:cNvCxnSpPr/>
      </xdr:nvCxnSpPr>
      <xdr:spPr>
        <a:xfrm flipV="1">
          <a:off x="13703300" y="6581145"/>
          <a:ext cx="889000" cy="5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166898</xdr:rowOff>
    </xdr:from>
    <xdr:to>
      <xdr:col>76</xdr:col>
      <xdr:colOff>165100</xdr:colOff>
      <xdr:row>37</xdr:row>
      <xdr:rowOff>97048</xdr:rowOff>
    </xdr:to>
    <xdr:sp macro="" textlink="">
      <xdr:nvSpPr>
        <xdr:cNvPr id="521" name="フローチャート: 判断 520">
          <a:extLst>
            <a:ext uri="{FF2B5EF4-FFF2-40B4-BE49-F238E27FC236}">
              <a16:creationId xmlns:a16="http://schemas.microsoft.com/office/drawing/2014/main" xmlns="" id="{00000000-0008-0000-0700-000009020000}"/>
            </a:ext>
          </a:extLst>
        </xdr:cNvPr>
        <xdr:cNvSpPr/>
      </xdr:nvSpPr>
      <xdr:spPr>
        <a:xfrm>
          <a:off x="14541500" y="6339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113575</xdr:rowOff>
    </xdr:from>
    <xdr:ext cx="534377" cy="259045"/>
    <xdr:sp macro="" textlink="">
      <xdr:nvSpPr>
        <xdr:cNvPr id="522" name="テキスト ボックス 521">
          <a:extLst>
            <a:ext uri="{FF2B5EF4-FFF2-40B4-BE49-F238E27FC236}">
              <a16:creationId xmlns:a16="http://schemas.microsoft.com/office/drawing/2014/main" xmlns="" id="{00000000-0008-0000-0700-00000A020000}"/>
            </a:ext>
          </a:extLst>
        </xdr:cNvPr>
        <xdr:cNvSpPr txBox="1"/>
      </xdr:nvSpPr>
      <xdr:spPr>
        <a:xfrm>
          <a:off x="14325111" y="6114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71897</xdr:rowOff>
    </xdr:from>
    <xdr:to>
      <xdr:col>71</xdr:col>
      <xdr:colOff>177800</xdr:colOff>
      <xdr:row>39</xdr:row>
      <xdr:rowOff>39665</xdr:rowOff>
    </xdr:to>
    <xdr:cxnSp macro="">
      <xdr:nvCxnSpPr>
        <xdr:cNvPr id="523" name="直線コネクタ 522">
          <a:extLst>
            <a:ext uri="{FF2B5EF4-FFF2-40B4-BE49-F238E27FC236}">
              <a16:creationId xmlns:a16="http://schemas.microsoft.com/office/drawing/2014/main" xmlns="" id="{00000000-0008-0000-0700-00000B020000}"/>
            </a:ext>
          </a:extLst>
        </xdr:cNvPr>
        <xdr:cNvCxnSpPr/>
      </xdr:nvCxnSpPr>
      <xdr:spPr>
        <a:xfrm flipV="1">
          <a:off x="12814300" y="6586997"/>
          <a:ext cx="889000" cy="139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149525</xdr:rowOff>
    </xdr:from>
    <xdr:to>
      <xdr:col>72</xdr:col>
      <xdr:colOff>38100</xdr:colOff>
      <xdr:row>37</xdr:row>
      <xdr:rowOff>79675</xdr:rowOff>
    </xdr:to>
    <xdr:sp macro="" textlink="">
      <xdr:nvSpPr>
        <xdr:cNvPr id="524" name="フローチャート: 判断 523">
          <a:extLst>
            <a:ext uri="{FF2B5EF4-FFF2-40B4-BE49-F238E27FC236}">
              <a16:creationId xmlns:a16="http://schemas.microsoft.com/office/drawing/2014/main" xmlns="" id="{00000000-0008-0000-0700-00000C020000}"/>
            </a:ext>
          </a:extLst>
        </xdr:cNvPr>
        <xdr:cNvSpPr/>
      </xdr:nvSpPr>
      <xdr:spPr>
        <a:xfrm>
          <a:off x="13652500" y="6321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96202</xdr:rowOff>
    </xdr:from>
    <xdr:ext cx="534377" cy="259045"/>
    <xdr:sp macro="" textlink="">
      <xdr:nvSpPr>
        <xdr:cNvPr id="525" name="テキスト ボックス 524">
          <a:extLst>
            <a:ext uri="{FF2B5EF4-FFF2-40B4-BE49-F238E27FC236}">
              <a16:creationId xmlns:a16="http://schemas.microsoft.com/office/drawing/2014/main" xmlns="" id="{00000000-0008-0000-0700-00000D020000}"/>
            </a:ext>
          </a:extLst>
        </xdr:cNvPr>
        <xdr:cNvSpPr txBox="1"/>
      </xdr:nvSpPr>
      <xdr:spPr>
        <a:xfrm>
          <a:off x="13436111" y="6096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151719</xdr:rowOff>
    </xdr:from>
    <xdr:to>
      <xdr:col>67</xdr:col>
      <xdr:colOff>101600</xdr:colOff>
      <xdr:row>36</xdr:row>
      <xdr:rowOff>81869</xdr:rowOff>
    </xdr:to>
    <xdr:sp macro="" textlink="">
      <xdr:nvSpPr>
        <xdr:cNvPr id="526" name="フローチャート: 判断 525">
          <a:extLst>
            <a:ext uri="{FF2B5EF4-FFF2-40B4-BE49-F238E27FC236}">
              <a16:creationId xmlns:a16="http://schemas.microsoft.com/office/drawing/2014/main" xmlns="" id="{00000000-0008-0000-0700-00000E020000}"/>
            </a:ext>
          </a:extLst>
        </xdr:cNvPr>
        <xdr:cNvSpPr/>
      </xdr:nvSpPr>
      <xdr:spPr>
        <a:xfrm>
          <a:off x="12763500" y="6152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98396</xdr:rowOff>
    </xdr:from>
    <xdr:ext cx="534377" cy="259045"/>
    <xdr:sp macro="" textlink="">
      <xdr:nvSpPr>
        <xdr:cNvPr id="527" name="テキスト ボックス 526">
          <a:extLst>
            <a:ext uri="{FF2B5EF4-FFF2-40B4-BE49-F238E27FC236}">
              <a16:creationId xmlns:a16="http://schemas.microsoft.com/office/drawing/2014/main" xmlns="" id="{00000000-0008-0000-0700-00000F020000}"/>
            </a:ext>
          </a:extLst>
        </xdr:cNvPr>
        <xdr:cNvSpPr txBox="1"/>
      </xdr:nvSpPr>
      <xdr:spPr>
        <a:xfrm>
          <a:off x="12547111" y="5927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xmlns="" id="{00000000-0008-0000-0700-00001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xmlns="" id="{00000000-0008-0000-0700-00001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xmlns="" id="{00000000-0008-0000-0700-00001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xmlns="" id="{00000000-0008-0000-0700-00001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xmlns="" id="{00000000-0008-0000-0700-00001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113909</xdr:rowOff>
    </xdr:from>
    <xdr:to>
      <xdr:col>85</xdr:col>
      <xdr:colOff>177800</xdr:colOff>
      <xdr:row>38</xdr:row>
      <xdr:rowOff>44059</xdr:rowOff>
    </xdr:to>
    <xdr:sp macro="" textlink="">
      <xdr:nvSpPr>
        <xdr:cNvPr id="533" name="楕円 532">
          <a:extLst>
            <a:ext uri="{FF2B5EF4-FFF2-40B4-BE49-F238E27FC236}">
              <a16:creationId xmlns:a16="http://schemas.microsoft.com/office/drawing/2014/main" xmlns="" id="{00000000-0008-0000-0700-000015020000}"/>
            </a:ext>
          </a:extLst>
        </xdr:cNvPr>
        <xdr:cNvSpPr/>
      </xdr:nvSpPr>
      <xdr:spPr>
        <a:xfrm>
          <a:off x="16268700" y="6457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92336</xdr:rowOff>
    </xdr:from>
    <xdr:ext cx="534377" cy="259045"/>
    <xdr:sp macro="" textlink="">
      <xdr:nvSpPr>
        <xdr:cNvPr id="534" name="消防費該当値テキスト">
          <a:extLst>
            <a:ext uri="{FF2B5EF4-FFF2-40B4-BE49-F238E27FC236}">
              <a16:creationId xmlns:a16="http://schemas.microsoft.com/office/drawing/2014/main" xmlns="" id="{00000000-0008-0000-0700-000016020000}"/>
            </a:ext>
          </a:extLst>
        </xdr:cNvPr>
        <xdr:cNvSpPr txBox="1"/>
      </xdr:nvSpPr>
      <xdr:spPr>
        <a:xfrm>
          <a:off x="16370300" y="6435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140015</xdr:rowOff>
    </xdr:from>
    <xdr:to>
      <xdr:col>81</xdr:col>
      <xdr:colOff>101600</xdr:colOff>
      <xdr:row>38</xdr:row>
      <xdr:rowOff>70165</xdr:rowOff>
    </xdr:to>
    <xdr:sp macro="" textlink="">
      <xdr:nvSpPr>
        <xdr:cNvPr id="535" name="楕円 534">
          <a:extLst>
            <a:ext uri="{FF2B5EF4-FFF2-40B4-BE49-F238E27FC236}">
              <a16:creationId xmlns:a16="http://schemas.microsoft.com/office/drawing/2014/main" xmlns="" id="{00000000-0008-0000-0700-000017020000}"/>
            </a:ext>
          </a:extLst>
        </xdr:cNvPr>
        <xdr:cNvSpPr/>
      </xdr:nvSpPr>
      <xdr:spPr>
        <a:xfrm>
          <a:off x="15430500" y="6483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61292</xdr:rowOff>
    </xdr:from>
    <xdr:ext cx="534377" cy="259045"/>
    <xdr:sp macro="" textlink="">
      <xdr:nvSpPr>
        <xdr:cNvPr id="536" name="テキスト ボックス 535">
          <a:extLst>
            <a:ext uri="{FF2B5EF4-FFF2-40B4-BE49-F238E27FC236}">
              <a16:creationId xmlns:a16="http://schemas.microsoft.com/office/drawing/2014/main" xmlns="" id="{00000000-0008-0000-0700-000018020000}"/>
            </a:ext>
          </a:extLst>
        </xdr:cNvPr>
        <xdr:cNvSpPr txBox="1"/>
      </xdr:nvSpPr>
      <xdr:spPr>
        <a:xfrm>
          <a:off x="15214111" y="6576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15245</xdr:rowOff>
    </xdr:from>
    <xdr:to>
      <xdr:col>76</xdr:col>
      <xdr:colOff>165100</xdr:colOff>
      <xdr:row>38</xdr:row>
      <xdr:rowOff>116845</xdr:rowOff>
    </xdr:to>
    <xdr:sp macro="" textlink="">
      <xdr:nvSpPr>
        <xdr:cNvPr id="537" name="楕円 536">
          <a:extLst>
            <a:ext uri="{FF2B5EF4-FFF2-40B4-BE49-F238E27FC236}">
              <a16:creationId xmlns:a16="http://schemas.microsoft.com/office/drawing/2014/main" xmlns="" id="{00000000-0008-0000-0700-000019020000}"/>
            </a:ext>
          </a:extLst>
        </xdr:cNvPr>
        <xdr:cNvSpPr/>
      </xdr:nvSpPr>
      <xdr:spPr>
        <a:xfrm>
          <a:off x="14541500" y="6530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107972</xdr:rowOff>
    </xdr:from>
    <xdr:ext cx="534377" cy="259045"/>
    <xdr:sp macro="" textlink="">
      <xdr:nvSpPr>
        <xdr:cNvPr id="538" name="テキスト ボックス 537">
          <a:extLst>
            <a:ext uri="{FF2B5EF4-FFF2-40B4-BE49-F238E27FC236}">
              <a16:creationId xmlns:a16="http://schemas.microsoft.com/office/drawing/2014/main" xmlns="" id="{00000000-0008-0000-0700-00001A020000}"/>
            </a:ext>
          </a:extLst>
        </xdr:cNvPr>
        <xdr:cNvSpPr txBox="1"/>
      </xdr:nvSpPr>
      <xdr:spPr>
        <a:xfrm>
          <a:off x="14325111" y="6623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21097</xdr:rowOff>
    </xdr:from>
    <xdr:to>
      <xdr:col>72</xdr:col>
      <xdr:colOff>38100</xdr:colOff>
      <xdr:row>38</xdr:row>
      <xdr:rowOff>122697</xdr:rowOff>
    </xdr:to>
    <xdr:sp macro="" textlink="">
      <xdr:nvSpPr>
        <xdr:cNvPr id="539" name="楕円 538">
          <a:extLst>
            <a:ext uri="{FF2B5EF4-FFF2-40B4-BE49-F238E27FC236}">
              <a16:creationId xmlns:a16="http://schemas.microsoft.com/office/drawing/2014/main" xmlns="" id="{00000000-0008-0000-0700-00001B020000}"/>
            </a:ext>
          </a:extLst>
        </xdr:cNvPr>
        <xdr:cNvSpPr/>
      </xdr:nvSpPr>
      <xdr:spPr>
        <a:xfrm>
          <a:off x="13652500" y="6536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113824</xdr:rowOff>
    </xdr:from>
    <xdr:ext cx="534377" cy="259045"/>
    <xdr:sp macro="" textlink="">
      <xdr:nvSpPr>
        <xdr:cNvPr id="540" name="テキスト ボックス 539">
          <a:extLst>
            <a:ext uri="{FF2B5EF4-FFF2-40B4-BE49-F238E27FC236}">
              <a16:creationId xmlns:a16="http://schemas.microsoft.com/office/drawing/2014/main" xmlns="" id="{00000000-0008-0000-0700-00001C020000}"/>
            </a:ext>
          </a:extLst>
        </xdr:cNvPr>
        <xdr:cNvSpPr txBox="1"/>
      </xdr:nvSpPr>
      <xdr:spPr>
        <a:xfrm>
          <a:off x="13436111" y="6628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160315</xdr:rowOff>
    </xdr:from>
    <xdr:to>
      <xdr:col>67</xdr:col>
      <xdr:colOff>101600</xdr:colOff>
      <xdr:row>39</xdr:row>
      <xdr:rowOff>90465</xdr:rowOff>
    </xdr:to>
    <xdr:sp macro="" textlink="">
      <xdr:nvSpPr>
        <xdr:cNvPr id="541" name="楕円 540">
          <a:extLst>
            <a:ext uri="{FF2B5EF4-FFF2-40B4-BE49-F238E27FC236}">
              <a16:creationId xmlns:a16="http://schemas.microsoft.com/office/drawing/2014/main" xmlns="" id="{00000000-0008-0000-0700-00001D020000}"/>
            </a:ext>
          </a:extLst>
        </xdr:cNvPr>
        <xdr:cNvSpPr/>
      </xdr:nvSpPr>
      <xdr:spPr>
        <a:xfrm>
          <a:off x="12763500" y="6675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81592</xdr:rowOff>
    </xdr:from>
    <xdr:ext cx="469744" cy="259045"/>
    <xdr:sp macro="" textlink="">
      <xdr:nvSpPr>
        <xdr:cNvPr id="542" name="テキスト ボックス 541">
          <a:extLst>
            <a:ext uri="{FF2B5EF4-FFF2-40B4-BE49-F238E27FC236}">
              <a16:creationId xmlns:a16="http://schemas.microsoft.com/office/drawing/2014/main" xmlns="" id="{00000000-0008-0000-0700-00001E020000}"/>
            </a:ext>
          </a:extLst>
        </xdr:cNvPr>
        <xdr:cNvSpPr txBox="1"/>
      </xdr:nvSpPr>
      <xdr:spPr>
        <a:xfrm>
          <a:off x="12579428" y="6768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a:extLst>
            <a:ext uri="{FF2B5EF4-FFF2-40B4-BE49-F238E27FC236}">
              <a16:creationId xmlns:a16="http://schemas.microsoft.com/office/drawing/2014/main" xmlns="" id="{00000000-0008-0000-0700-00001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a:extLst>
            <a:ext uri="{FF2B5EF4-FFF2-40B4-BE49-F238E27FC236}">
              <a16:creationId xmlns:a16="http://schemas.microsoft.com/office/drawing/2014/main" xmlns="" id="{00000000-0008-0000-0700-00002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a:extLst>
            <a:ext uri="{FF2B5EF4-FFF2-40B4-BE49-F238E27FC236}">
              <a16:creationId xmlns:a16="http://schemas.microsoft.com/office/drawing/2014/main" xmlns="" id="{00000000-0008-0000-0700-00002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a:extLst>
            <a:ext uri="{FF2B5EF4-FFF2-40B4-BE49-F238E27FC236}">
              <a16:creationId xmlns:a16="http://schemas.microsoft.com/office/drawing/2014/main" xmlns="" id="{00000000-0008-0000-0700-00002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a:extLst>
            <a:ext uri="{FF2B5EF4-FFF2-40B4-BE49-F238E27FC236}">
              <a16:creationId xmlns:a16="http://schemas.microsoft.com/office/drawing/2014/main" xmlns="" id="{00000000-0008-0000-0700-00002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a:extLst>
            <a:ext uri="{FF2B5EF4-FFF2-40B4-BE49-F238E27FC236}">
              <a16:creationId xmlns:a16="http://schemas.microsoft.com/office/drawing/2014/main" xmlns="" id="{00000000-0008-0000-0700-00002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a:extLst>
            <a:ext uri="{FF2B5EF4-FFF2-40B4-BE49-F238E27FC236}">
              <a16:creationId xmlns:a16="http://schemas.microsoft.com/office/drawing/2014/main" xmlns="" id="{00000000-0008-0000-0700-00002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a:extLst>
            <a:ext uri="{FF2B5EF4-FFF2-40B4-BE49-F238E27FC236}">
              <a16:creationId xmlns:a16="http://schemas.microsoft.com/office/drawing/2014/main" xmlns="" id="{00000000-0008-0000-0700-00002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a:extLst>
            <a:ext uri="{FF2B5EF4-FFF2-40B4-BE49-F238E27FC236}">
              <a16:creationId xmlns:a16="http://schemas.microsoft.com/office/drawing/2014/main" xmlns="" id="{00000000-0008-0000-0700-00002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a:extLst>
            <a:ext uri="{FF2B5EF4-FFF2-40B4-BE49-F238E27FC236}">
              <a16:creationId xmlns:a16="http://schemas.microsoft.com/office/drawing/2014/main" xmlns="" id="{00000000-0008-0000-0700-00002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3" name="テキスト ボックス 552">
          <a:extLst>
            <a:ext uri="{FF2B5EF4-FFF2-40B4-BE49-F238E27FC236}">
              <a16:creationId xmlns:a16="http://schemas.microsoft.com/office/drawing/2014/main" xmlns="" id="{00000000-0008-0000-0700-000029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54" name="直線コネクタ 553">
          <a:extLst>
            <a:ext uri="{FF2B5EF4-FFF2-40B4-BE49-F238E27FC236}">
              <a16:creationId xmlns:a16="http://schemas.microsoft.com/office/drawing/2014/main" xmlns="" id="{00000000-0008-0000-0700-00002A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55" name="テキスト ボックス 554">
          <a:extLst>
            <a:ext uri="{FF2B5EF4-FFF2-40B4-BE49-F238E27FC236}">
              <a16:creationId xmlns:a16="http://schemas.microsoft.com/office/drawing/2014/main" xmlns="" id="{00000000-0008-0000-0700-00002B020000}"/>
            </a:ext>
          </a:extLst>
        </xdr:cNvPr>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6" name="直線コネクタ 555">
          <a:extLst>
            <a:ext uri="{FF2B5EF4-FFF2-40B4-BE49-F238E27FC236}">
              <a16:creationId xmlns:a16="http://schemas.microsoft.com/office/drawing/2014/main" xmlns="" id="{00000000-0008-0000-0700-00002C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57" name="テキスト ボックス 556">
          <a:extLst>
            <a:ext uri="{FF2B5EF4-FFF2-40B4-BE49-F238E27FC236}">
              <a16:creationId xmlns:a16="http://schemas.microsoft.com/office/drawing/2014/main" xmlns="" id="{00000000-0008-0000-0700-00002D020000}"/>
            </a:ext>
          </a:extLst>
        </xdr:cNvPr>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8" name="直線コネクタ 557">
          <a:extLst>
            <a:ext uri="{FF2B5EF4-FFF2-40B4-BE49-F238E27FC236}">
              <a16:creationId xmlns:a16="http://schemas.microsoft.com/office/drawing/2014/main" xmlns="" id="{00000000-0008-0000-0700-00002E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59" name="テキスト ボックス 558">
          <a:extLst>
            <a:ext uri="{FF2B5EF4-FFF2-40B4-BE49-F238E27FC236}">
              <a16:creationId xmlns:a16="http://schemas.microsoft.com/office/drawing/2014/main" xmlns="" id="{00000000-0008-0000-0700-00002F020000}"/>
            </a:ext>
          </a:extLst>
        </xdr:cNvPr>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0" name="直線コネクタ 559">
          <a:extLst>
            <a:ext uri="{FF2B5EF4-FFF2-40B4-BE49-F238E27FC236}">
              <a16:creationId xmlns:a16="http://schemas.microsoft.com/office/drawing/2014/main" xmlns="" id="{00000000-0008-0000-0700-000030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1" name="テキスト ボックス 560">
          <a:extLst>
            <a:ext uri="{FF2B5EF4-FFF2-40B4-BE49-F238E27FC236}">
              <a16:creationId xmlns:a16="http://schemas.microsoft.com/office/drawing/2014/main" xmlns="" id="{00000000-0008-0000-0700-000031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a:extLst>
            <a:ext uri="{FF2B5EF4-FFF2-40B4-BE49-F238E27FC236}">
              <a16:creationId xmlns:a16="http://schemas.microsoft.com/office/drawing/2014/main" xmlns="" id="{00000000-0008-0000-0700-00003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3" name="テキスト ボックス 562">
          <a:extLst>
            <a:ext uri="{FF2B5EF4-FFF2-40B4-BE49-F238E27FC236}">
              <a16:creationId xmlns:a16="http://schemas.microsoft.com/office/drawing/2014/main" xmlns="" id="{00000000-0008-0000-0700-000033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教育費グラフ枠">
          <a:extLst>
            <a:ext uri="{FF2B5EF4-FFF2-40B4-BE49-F238E27FC236}">
              <a16:creationId xmlns:a16="http://schemas.microsoft.com/office/drawing/2014/main" xmlns="" id="{00000000-0008-0000-0700-00003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12019</xdr:rowOff>
    </xdr:from>
    <xdr:to>
      <xdr:col>85</xdr:col>
      <xdr:colOff>126364</xdr:colOff>
      <xdr:row>59</xdr:row>
      <xdr:rowOff>9139</xdr:rowOff>
    </xdr:to>
    <xdr:cxnSp macro="">
      <xdr:nvCxnSpPr>
        <xdr:cNvPr id="565" name="直線コネクタ 564">
          <a:extLst>
            <a:ext uri="{FF2B5EF4-FFF2-40B4-BE49-F238E27FC236}">
              <a16:creationId xmlns:a16="http://schemas.microsoft.com/office/drawing/2014/main" xmlns="" id="{00000000-0008-0000-0700-000035020000}"/>
            </a:ext>
          </a:extLst>
        </xdr:cNvPr>
        <xdr:cNvCxnSpPr/>
      </xdr:nvCxnSpPr>
      <xdr:spPr>
        <a:xfrm flipV="1">
          <a:off x="16317595" y="8584519"/>
          <a:ext cx="1269" cy="1540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12966</xdr:rowOff>
    </xdr:from>
    <xdr:ext cx="534377" cy="259045"/>
    <xdr:sp macro="" textlink="">
      <xdr:nvSpPr>
        <xdr:cNvPr id="566" name="教育費最小値テキスト">
          <a:extLst>
            <a:ext uri="{FF2B5EF4-FFF2-40B4-BE49-F238E27FC236}">
              <a16:creationId xmlns:a16="http://schemas.microsoft.com/office/drawing/2014/main" xmlns="" id="{00000000-0008-0000-0700-000036020000}"/>
            </a:ext>
          </a:extLst>
        </xdr:cNvPr>
        <xdr:cNvSpPr txBox="1"/>
      </xdr:nvSpPr>
      <xdr:spPr>
        <a:xfrm>
          <a:off x="16370300" y="10128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9139</xdr:rowOff>
    </xdr:from>
    <xdr:to>
      <xdr:col>86</xdr:col>
      <xdr:colOff>25400</xdr:colOff>
      <xdr:row>59</xdr:row>
      <xdr:rowOff>9139</xdr:rowOff>
    </xdr:to>
    <xdr:cxnSp macro="">
      <xdr:nvCxnSpPr>
        <xdr:cNvPr id="567" name="直線コネクタ 566">
          <a:extLst>
            <a:ext uri="{FF2B5EF4-FFF2-40B4-BE49-F238E27FC236}">
              <a16:creationId xmlns:a16="http://schemas.microsoft.com/office/drawing/2014/main" xmlns="" id="{00000000-0008-0000-0700-000037020000}"/>
            </a:ext>
          </a:extLst>
        </xdr:cNvPr>
        <xdr:cNvCxnSpPr/>
      </xdr:nvCxnSpPr>
      <xdr:spPr>
        <a:xfrm>
          <a:off x="16230600" y="10124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130146</xdr:rowOff>
    </xdr:from>
    <xdr:ext cx="599010" cy="259045"/>
    <xdr:sp macro="" textlink="">
      <xdr:nvSpPr>
        <xdr:cNvPr id="568" name="教育費最大値テキスト">
          <a:extLst>
            <a:ext uri="{FF2B5EF4-FFF2-40B4-BE49-F238E27FC236}">
              <a16:creationId xmlns:a16="http://schemas.microsoft.com/office/drawing/2014/main" xmlns="" id="{00000000-0008-0000-0700-000038020000}"/>
            </a:ext>
          </a:extLst>
        </xdr:cNvPr>
        <xdr:cNvSpPr txBox="1"/>
      </xdr:nvSpPr>
      <xdr:spPr>
        <a:xfrm>
          <a:off x="16370300" y="8359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128,378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12019</xdr:rowOff>
    </xdr:from>
    <xdr:to>
      <xdr:col>86</xdr:col>
      <xdr:colOff>25400</xdr:colOff>
      <xdr:row>50</xdr:row>
      <xdr:rowOff>12019</xdr:rowOff>
    </xdr:to>
    <xdr:cxnSp macro="">
      <xdr:nvCxnSpPr>
        <xdr:cNvPr id="569" name="直線コネクタ 568">
          <a:extLst>
            <a:ext uri="{FF2B5EF4-FFF2-40B4-BE49-F238E27FC236}">
              <a16:creationId xmlns:a16="http://schemas.microsoft.com/office/drawing/2014/main" xmlns="" id="{00000000-0008-0000-0700-000039020000}"/>
            </a:ext>
          </a:extLst>
        </xdr:cNvPr>
        <xdr:cNvCxnSpPr/>
      </xdr:nvCxnSpPr>
      <xdr:spPr>
        <a:xfrm>
          <a:off x="16230600" y="8584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31755</xdr:rowOff>
    </xdr:from>
    <xdr:to>
      <xdr:col>85</xdr:col>
      <xdr:colOff>127000</xdr:colOff>
      <xdr:row>57</xdr:row>
      <xdr:rowOff>58791</xdr:rowOff>
    </xdr:to>
    <xdr:cxnSp macro="">
      <xdr:nvCxnSpPr>
        <xdr:cNvPr id="570" name="直線コネクタ 569">
          <a:extLst>
            <a:ext uri="{FF2B5EF4-FFF2-40B4-BE49-F238E27FC236}">
              <a16:creationId xmlns:a16="http://schemas.microsoft.com/office/drawing/2014/main" xmlns="" id="{00000000-0008-0000-0700-00003A020000}"/>
            </a:ext>
          </a:extLst>
        </xdr:cNvPr>
        <xdr:cNvCxnSpPr/>
      </xdr:nvCxnSpPr>
      <xdr:spPr>
        <a:xfrm>
          <a:off x="15481300" y="9804405"/>
          <a:ext cx="838200" cy="27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16939</xdr:rowOff>
    </xdr:from>
    <xdr:ext cx="534377" cy="259045"/>
    <xdr:sp macro="" textlink="">
      <xdr:nvSpPr>
        <xdr:cNvPr id="571" name="教育費平均値テキスト">
          <a:extLst>
            <a:ext uri="{FF2B5EF4-FFF2-40B4-BE49-F238E27FC236}">
              <a16:creationId xmlns:a16="http://schemas.microsoft.com/office/drawing/2014/main" xmlns="" id="{00000000-0008-0000-0700-00003B020000}"/>
            </a:ext>
          </a:extLst>
        </xdr:cNvPr>
        <xdr:cNvSpPr txBox="1"/>
      </xdr:nvSpPr>
      <xdr:spPr>
        <a:xfrm>
          <a:off x="16370300" y="96181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165512</xdr:rowOff>
    </xdr:from>
    <xdr:to>
      <xdr:col>85</xdr:col>
      <xdr:colOff>177800</xdr:colOff>
      <xdr:row>57</xdr:row>
      <xdr:rowOff>95662</xdr:rowOff>
    </xdr:to>
    <xdr:sp macro="" textlink="">
      <xdr:nvSpPr>
        <xdr:cNvPr id="572" name="フローチャート: 判断 571">
          <a:extLst>
            <a:ext uri="{FF2B5EF4-FFF2-40B4-BE49-F238E27FC236}">
              <a16:creationId xmlns:a16="http://schemas.microsoft.com/office/drawing/2014/main" xmlns="" id="{00000000-0008-0000-0700-00003C020000}"/>
            </a:ext>
          </a:extLst>
        </xdr:cNvPr>
        <xdr:cNvSpPr/>
      </xdr:nvSpPr>
      <xdr:spPr>
        <a:xfrm>
          <a:off x="16268700" y="9766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31755</xdr:rowOff>
    </xdr:from>
    <xdr:to>
      <xdr:col>81</xdr:col>
      <xdr:colOff>50800</xdr:colOff>
      <xdr:row>57</xdr:row>
      <xdr:rowOff>115529</xdr:rowOff>
    </xdr:to>
    <xdr:cxnSp macro="">
      <xdr:nvCxnSpPr>
        <xdr:cNvPr id="573" name="直線コネクタ 572">
          <a:extLst>
            <a:ext uri="{FF2B5EF4-FFF2-40B4-BE49-F238E27FC236}">
              <a16:creationId xmlns:a16="http://schemas.microsoft.com/office/drawing/2014/main" xmlns="" id="{00000000-0008-0000-0700-00003D020000}"/>
            </a:ext>
          </a:extLst>
        </xdr:cNvPr>
        <xdr:cNvCxnSpPr/>
      </xdr:nvCxnSpPr>
      <xdr:spPr>
        <a:xfrm flipV="1">
          <a:off x="14592300" y="9804405"/>
          <a:ext cx="889000" cy="83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10703</xdr:rowOff>
    </xdr:from>
    <xdr:to>
      <xdr:col>81</xdr:col>
      <xdr:colOff>101600</xdr:colOff>
      <xdr:row>57</xdr:row>
      <xdr:rowOff>112303</xdr:rowOff>
    </xdr:to>
    <xdr:sp macro="" textlink="">
      <xdr:nvSpPr>
        <xdr:cNvPr id="574" name="フローチャート: 判断 573">
          <a:extLst>
            <a:ext uri="{FF2B5EF4-FFF2-40B4-BE49-F238E27FC236}">
              <a16:creationId xmlns:a16="http://schemas.microsoft.com/office/drawing/2014/main" xmlns="" id="{00000000-0008-0000-0700-00003E020000}"/>
            </a:ext>
          </a:extLst>
        </xdr:cNvPr>
        <xdr:cNvSpPr/>
      </xdr:nvSpPr>
      <xdr:spPr>
        <a:xfrm>
          <a:off x="15430500" y="9783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103430</xdr:rowOff>
    </xdr:from>
    <xdr:ext cx="534377" cy="259045"/>
    <xdr:sp macro="" textlink="">
      <xdr:nvSpPr>
        <xdr:cNvPr id="575" name="テキスト ボックス 574">
          <a:extLst>
            <a:ext uri="{FF2B5EF4-FFF2-40B4-BE49-F238E27FC236}">
              <a16:creationId xmlns:a16="http://schemas.microsoft.com/office/drawing/2014/main" xmlns="" id="{00000000-0008-0000-0700-00003F020000}"/>
            </a:ext>
          </a:extLst>
        </xdr:cNvPr>
        <xdr:cNvSpPr txBox="1"/>
      </xdr:nvSpPr>
      <xdr:spPr>
        <a:xfrm>
          <a:off x="15214111" y="9876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45121</xdr:rowOff>
    </xdr:from>
    <xdr:to>
      <xdr:col>76</xdr:col>
      <xdr:colOff>114300</xdr:colOff>
      <xdr:row>57</xdr:row>
      <xdr:rowOff>115529</xdr:rowOff>
    </xdr:to>
    <xdr:cxnSp macro="">
      <xdr:nvCxnSpPr>
        <xdr:cNvPr id="576" name="直線コネクタ 575">
          <a:extLst>
            <a:ext uri="{FF2B5EF4-FFF2-40B4-BE49-F238E27FC236}">
              <a16:creationId xmlns:a16="http://schemas.microsoft.com/office/drawing/2014/main" xmlns="" id="{00000000-0008-0000-0700-000040020000}"/>
            </a:ext>
          </a:extLst>
        </xdr:cNvPr>
        <xdr:cNvCxnSpPr/>
      </xdr:nvCxnSpPr>
      <xdr:spPr>
        <a:xfrm>
          <a:off x="13703300" y="9817771"/>
          <a:ext cx="889000" cy="70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24877</xdr:rowOff>
    </xdr:from>
    <xdr:to>
      <xdr:col>76</xdr:col>
      <xdr:colOff>165100</xdr:colOff>
      <xdr:row>57</xdr:row>
      <xdr:rowOff>126477</xdr:rowOff>
    </xdr:to>
    <xdr:sp macro="" textlink="">
      <xdr:nvSpPr>
        <xdr:cNvPr id="577" name="フローチャート: 判断 576">
          <a:extLst>
            <a:ext uri="{FF2B5EF4-FFF2-40B4-BE49-F238E27FC236}">
              <a16:creationId xmlns:a16="http://schemas.microsoft.com/office/drawing/2014/main" xmlns="" id="{00000000-0008-0000-0700-000041020000}"/>
            </a:ext>
          </a:extLst>
        </xdr:cNvPr>
        <xdr:cNvSpPr/>
      </xdr:nvSpPr>
      <xdr:spPr>
        <a:xfrm>
          <a:off x="14541500" y="9797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143004</xdr:rowOff>
    </xdr:from>
    <xdr:ext cx="534377" cy="259045"/>
    <xdr:sp macro="" textlink="">
      <xdr:nvSpPr>
        <xdr:cNvPr id="578" name="テキスト ボックス 577">
          <a:extLst>
            <a:ext uri="{FF2B5EF4-FFF2-40B4-BE49-F238E27FC236}">
              <a16:creationId xmlns:a16="http://schemas.microsoft.com/office/drawing/2014/main" xmlns="" id="{00000000-0008-0000-0700-000042020000}"/>
            </a:ext>
          </a:extLst>
        </xdr:cNvPr>
        <xdr:cNvSpPr txBox="1"/>
      </xdr:nvSpPr>
      <xdr:spPr>
        <a:xfrm>
          <a:off x="14325111" y="9572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45121</xdr:rowOff>
    </xdr:from>
    <xdr:to>
      <xdr:col>71</xdr:col>
      <xdr:colOff>177800</xdr:colOff>
      <xdr:row>57</xdr:row>
      <xdr:rowOff>168428</xdr:rowOff>
    </xdr:to>
    <xdr:cxnSp macro="">
      <xdr:nvCxnSpPr>
        <xdr:cNvPr id="579" name="直線コネクタ 578">
          <a:extLst>
            <a:ext uri="{FF2B5EF4-FFF2-40B4-BE49-F238E27FC236}">
              <a16:creationId xmlns:a16="http://schemas.microsoft.com/office/drawing/2014/main" xmlns="" id="{00000000-0008-0000-0700-000043020000}"/>
            </a:ext>
          </a:extLst>
        </xdr:cNvPr>
        <xdr:cNvCxnSpPr/>
      </xdr:nvCxnSpPr>
      <xdr:spPr>
        <a:xfrm flipV="1">
          <a:off x="12814300" y="9817771"/>
          <a:ext cx="889000" cy="123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523</xdr:rowOff>
    </xdr:from>
    <xdr:to>
      <xdr:col>72</xdr:col>
      <xdr:colOff>38100</xdr:colOff>
      <xdr:row>57</xdr:row>
      <xdr:rowOff>102123</xdr:rowOff>
    </xdr:to>
    <xdr:sp macro="" textlink="">
      <xdr:nvSpPr>
        <xdr:cNvPr id="580" name="フローチャート: 判断 579">
          <a:extLst>
            <a:ext uri="{FF2B5EF4-FFF2-40B4-BE49-F238E27FC236}">
              <a16:creationId xmlns:a16="http://schemas.microsoft.com/office/drawing/2014/main" xmlns="" id="{00000000-0008-0000-0700-000044020000}"/>
            </a:ext>
          </a:extLst>
        </xdr:cNvPr>
        <xdr:cNvSpPr/>
      </xdr:nvSpPr>
      <xdr:spPr>
        <a:xfrm>
          <a:off x="13652500" y="9773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93250</xdr:rowOff>
    </xdr:from>
    <xdr:ext cx="534377" cy="259045"/>
    <xdr:sp macro="" textlink="">
      <xdr:nvSpPr>
        <xdr:cNvPr id="581" name="テキスト ボックス 580">
          <a:extLst>
            <a:ext uri="{FF2B5EF4-FFF2-40B4-BE49-F238E27FC236}">
              <a16:creationId xmlns:a16="http://schemas.microsoft.com/office/drawing/2014/main" xmlns="" id="{00000000-0008-0000-0700-000045020000}"/>
            </a:ext>
          </a:extLst>
        </xdr:cNvPr>
        <xdr:cNvSpPr txBox="1"/>
      </xdr:nvSpPr>
      <xdr:spPr>
        <a:xfrm>
          <a:off x="13436111" y="9865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75824</xdr:rowOff>
    </xdr:from>
    <xdr:to>
      <xdr:col>67</xdr:col>
      <xdr:colOff>101600</xdr:colOff>
      <xdr:row>57</xdr:row>
      <xdr:rowOff>5974</xdr:rowOff>
    </xdr:to>
    <xdr:sp macro="" textlink="">
      <xdr:nvSpPr>
        <xdr:cNvPr id="582" name="フローチャート: 判断 581">
          <a:extLst>
            <a:ext uri="{FF2B5EF4-FFF2-40B4-BE49-F238E27FC236}">
              <a16:creationId xmlns:a16="http://schemas.microsoft.com/office/drawing/2014/main" xmlns="" id="{00000000-0008-0000-0700-000046020000}"/>
            </a:ext>
          </a:extLst>
        </xdr:cNvPr>
        <xdr:cNvSpPr/>
      </xdr:nvSpPr>
      <xdr:spPr>
        <a:xfrm>
          <a:off x="12763500" y="9677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22501</xdr:rowOff>
    </xdr:from>
    <xdr:ext cx="534377" cy="259045"/>
    <xdr:sp macro="" textlink="">
      <xdr:nvSpPr>
        <xdr:cNvPr id="583" name="テキスト ボックス 582">
          <a:extLst>
            <a:ext uri="{FF2B5EF4-FFF2-40B4-BE49-F238E27FC236}">
              <a16:creationId xmlns:a16="http://schemas.microsoft.com/office/drawing/2014/main" xmlns="" id="{00000000-0008-0000-0700-000047020000}"/>
            </a:ext>
          </a:extLst>
        </xdr:cNvPr>
        <xdr:cNvSpPr txBox="1"/>
      </xdr:nvSpPr>
      <xdr:spPr>
        <a:xfrm>
          <a:off x="12547111" y="9452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xmlns="" id="{00000000-0008-0000-0700-00004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xmlns="" id="{00000000-0008-0000-0700-00004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xmlns="" id="{00000000-0008-0000-0700-00004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xmlns="" id="{00000000-0008-0000-0700-00004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xmlns="" id="{00000000-0008-0000-0700-00004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7991</xdr:rowOff>
    </xdr:from>
    <xdr:to>
      <xdr:col>85</xdr:col>
      <xdr:colOff>177800</xdr:colOff>
      <xdr:row>57</xdr:row>
      <xdr:rowOff>109591</xdr:rowOff>
    </xdr:to>
    <xdr:sp macro="" textlink="">
      <xdr:nvSpPr>
        <xdr:cNvPr id="589" name="楕円 588">
          <a:extLst>
            <a:ext uri="{FF2B5EF4-FFF2-40B4-BE49-F238E27FC236}">
              <a16:creationId xmlns:a16="http://schemas.microsoft.com/office/drawing/2014/main" xmlns="" id="{00000000-0008-0000-0700-00004D020000}"/>
            </a:ext>
          </a:extLst>
        </xdr:cNvPr>
        <xdr:cNvSpPr/>
      </xdr:nvSpPr>
      <xdr:spPr>
        <a:xfrm>
          <a:off x="16268700" y="9780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157868</xdr:rowOff>
    </xdr:from>
    <xdr:ext cx="534377" cy="259045"/>
    <xdr:sp macro="" textlink="">
      <xdr:nvSpPr>
        <xdr:cNvPr id="590" name="教育費該当値テキスト">
          <a:extLst>
            <a:ext uri="{FF2B5EF4-FFF2-40B4-BE49-F238E27FC236}">
              <a16:creationId xmlns:a16="http://schemas.microsoft.com/office/drawing/2014/main" xmlns="" id="{00000000-0008-0000-0700-00004E020000}"/>
            </a:ext>
          </a:extLst>
        </xdr:cNvPr>
        <xdr:cNvSpPr txBox="1"/>
      </xdr:nvSpPr>
      <xdr:spPr>
        <a:xfrm>
          <a:off x="16370300" y="9759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152405</xdr:rowOff>
    </xdr:from>
    <xdr:to>
      <xdr:col>81</xdr:col>
      <xdr:colOff>101600</xdr:colOff>
      <xdr:row>57</xdr:row>
      <xdr:rowOff>82555</xdr:rowOff>
    </xdr:to>
    <xdr:sp macro="" textlink="">
      <xdr:nvSpPr>
        <xdr:cNvPr id="591" name="楕円 590">
          <a:extLst>
            <a:ext uri="{FF2B5EF4-FFF2-40B4-BE49-F238E27FC236}">
              <a16:creationId xmlns:a16="http://schemas.microsoft.com/office/drawing/2014/main" xmlns="" id="{00000000-0008-0000-0700-00004F020000}"/>
            </a:ext>
          </a:extLst>
        </xdr:cNvPr>
        <xdr:cNvSpPr/>
      </xdr:nvSpPr>
      <xdr:spPr>
        <a:xfrm>
          <a:off x="15430500" y="9753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99082</xdr:rowOff>
    </xdr:from>
    <xdr:ext cx="534377" cy="259045"/>
    <xdr:sp macro="" textlink="">
      <xdr:nvSpPr>
        <xdr:cNvPr id="592" name="テキスト ボックス 591">
          <a:extLst>
            <a:ext uri="{FF2B5EF4-FFF2-40B4-BE49-F238E27FC236}">
              <a16:creationId xmlns:a16="http://schemas.microsoft.com/office/drawing/2014/main" xmlns="" id="{00000000-0008-0000-0700-000050020000}"/>
            </a:ext>
          </a:extLst>
        </xdr:cNvPr>
        <xdr:cNvSpPr txBox="1"/>
      </xdr:nvSpPr>
      <xdr:spPr>
        <a:xfrm>
          <a:off x="15214111" y="9528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64729</xdr:rowOff>
    </xdr:from>
    <xdr:to>
      <xdr:col>76</xdr:col>
      <xdr:colOff>165100</xdr:colOff>
      <xdr:row>57</xdr:row>
      <xdr:rowOff>166329</xdr:rowOff>
    </xdr:to>
    <xdr:sp macro="" textlink="">
      <xdr:nvSpPr>
        <xdr:cNvPr id="593" name="楕円 592">
          <a:extLst>
            <a:ext uri="{FF2B5EF4-FFF2-40B4-BE49-F238E27FC236}">
              <a16:creationId xmlns:a16="http://schemas.microsoft.com/office/drawing/2014/main" xmlns="" id="{00000000-0008-0000-0700-000051020000}"/>
            </a:ext>
          </a:extLst>
        </xdr:cNvPr>
        <xdr:cNvSpPr/>
      </xdr:nvSpPr>
      <xdr:spPr>
        <a:xfrm>
          <a:off x="14541500" y="9837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157456</xdr:rowOff>
    </xdr:from>
    <xdr:ext cx="534377" cy="259045"/>
    <xdr:sp macro="" textlink="">
      <xdr:nvSpPr>
        <xdr:cNvPr id="594" name="テキスト ボックス 593">
          <a:extLst>
            <a:ext uri="{FF2B5EF4-FFF2-40B4-BE49-F238E27FC236}">
              <a16:creationId xmlns:a16="http://schemas.microsoft.com/office/drawing/2014/main" xmlns="" id="{00000000-0008-0000-0700-000052020000}"/>
            </a:ext>
          </a:extLst>
        </xdr:cNvPr>
        <xdr:cNvSpPr txBox="1"/>
      </xdr:nvSpPr>
      <xdr:spPr>
        <a:xfrm>
          <a:off x="14325111" y="9930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165771</xdr:rowOff>
    </xdr:from>
    <xdr:to>
      <xdr:col>72</xdr:col>
      <xdr:colOff>38100</xdr:colOff>
      <xdr:row>57</xdr:row>
      <xdr:rowOff>95921</xdr:rowOff>
    </xdr:to>
    <xdr:sp macro="" textlink="">
      <xdr:nvSpPr>
        <xdr:cNvPr id="595" name="楕円 594">
          <a:extLst>
            <a:ext uri="{FF2B5EF4-FFF2-40B4-BE49-F238E27FC236}">
              <a16:creationId xmlns:a16="http://schemas.microsoft.com/office/drawing/2014/main" xmlns="" id="{00000000-0008-0000-0700-000053020000}"/>
            </a:ext>
          </a:extLst>
        </xdr:cNvPr>
        <xdr:cNvSpPr/>
      </xdr:nvSpPr>
      <xdr:spPr>
        <a:xfrm>
          <a:off x="13652500" y="9766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112448</xdr:rowOff>
    </xdr:from>
    <xdr:ext cx="534377" cy="259045"/>
    <xdr:sp macro="" textlink="">
      <xdr:nvSpPr>
        <xdr:cNvPr id="596" name="テキスト ボックス 595">
          <a:extLst>
            <a:ext uri="{FF2B5EF4-FFF2-40B4-BE49-F238E27FC236}">
              <a16:creationId xmlns:a16="http://schemas.microsoft.com/office/drawing/2014/main" xmlns="" id="{00000000-0008-0000-0700-000054020000}"/>
            </a:ext>
          </a:extLst>
        </xdr:cNvPr>
        <xdr:cNvSpPr txBox="1"/>
      </xdr:nvSpPr>
      <xdr:spPr>
        <a:xfrm>
          <a:off x="13436111" y="9542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117628</xdr:rowOff>
    </xdr:from>
    <xdr:to>
      <xdr:col>67</xdr:col>
      <xdr:colOff>101600</xdr:colOff>
      <xdr:row>58</xdr:row>
      <xdr:rowOff>47778</xdr:rowOff>
    </xdr:to>
    <xdr:sp macro="" textlink="">
      <xdr:nvSpPr>
        <xdr:cNvPr id="597" name="楕円 596">
          <a:extLst>
            <a:ext uri="{FF2B5EF4-FFF2-40B4-BE49-F238E27FC236}">
              <a16:creationId xmlns:a16="http://schemas.microsoft.com/office/drawing/2014/main" xmlns="" id="{00000000-0008-0000-0700-000055020000}"/>
            </a:ext>
          </a:extLst>
        </xdr:cNvPr>
        <xdr:cNvSpPr/>
      </xdr:nvSpPr>
      <xdr:spPr>
        <a:xfrm>
          <a:off x="12763500" y="9890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38905</xdr:rowOff>
    </xdr:from>
    <xdr:ext cx="534377" cy="259045"/>
    <xdr:sp macro="" textlink="">
      <xdr:nvSpPr>
        <xdr:cNvPr id="598" name="テキスト ボックス 597">
          <a:extLst>
            <a:ext uri="{FF2B5EF4-FFF2-40B4-BE49-F238E27FC236}">
              <a16:creationId xmlns:a16="http://schemas.microsoft.com/office/drawing/2014/main" xmlns="" id="{00000000-0008-0000-0700-000056020000}"/>
            </a:ext>
          </a:extLst>
        </xdr:cNvPr>
        <xdr:cNvSpPr txBox="1"/>
      </xdr:nvSpPr>
      <xdr:spPr>
        <a:xfrm>
          <a:off x="12547111" y="9983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a:extLst>
            <a:ext uri="{FF2B5EF4-FFF2-40B4-BE49-F238E27FC236}">
              <a16:creationId xmlns:a16="http://schemas.microsoft.com/office/drawing/2014/main" xmlns="" id="{00000000-0008-0000-0700-00005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a:extLst>
            <a:ext uri="{FF2B5EF4-FFF2-40B4-BE49-F238E27FC236}">
              <a16:creationId xmlns:a16="http://schemas.microsoft.com/office/drawing/2014/main" xmlns="" id="{00000000-0008-0000-0700-00005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a:extLst>
            <a:ext uri="{FF2B5EF4-FFF2-40B4-BE49-F238E27FC236}">
              <a16:creationId xmlns:a16="http://schemas.microsoft.com/office/drawing/2014/main" xmlns="" id="{00000000-0008-0000-0700-00005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a:extLst>
            <a:ext uri="{FF2B5EF4-FFF2-40B4-BE49-F238E27FC236}">
              <a16:creationId xmlns:a16="http://schemas.microsoft.com/office/drawing/2014/main" xmlns="" id="{00000000-0008-0000-0700-00005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a:extLst>
            <a:ext uri="{FF2B5EF4-FFF2-40B4-BE49-F238E27FC236}">
              <a16:creationId xmlns:a16="http://schemas.microsoft.com/office/drawing/2014/main" xmlns="" id="{00000000-0008-0000-0700-00005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a:extLst>
            <a:ext uri="{FF2B5EF4-FFF2-40B4-BE49-F238E27FC236}">
              <a16:creationId xmlns:a16="http://schemas.microsoft.com/office/drawing/2014/main" xmlns="" id="{00000000-0008-0000-0700-00005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a:extLst>
            <a:ext uri="{FF2B5EF4-FFF2-40B4-BE49-F238E27FC236}">
              <a16:creationId xmlns:a16="http://schemas.microsoft.com/office/drawing/2014/main" xmlns="" id="{00000000-0008-0000-0700-00005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a:extLst>
            <a:ext uri="{FF2B5EF4-FFF2-40B4-BE49-F238E27FC236}">
              <a16:creationId xmlns:a16="http://schemas.microsoft.com/office/drawing/2014/main" xmlns="" id="{00000000-0008-0000-0700-00005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a:extLst>
            <a:ext uri="{FF2B5EF4-FFF2-40B4-BE49-F238E27FC236}">
              <a16:creationId xmlns:a16="http://schemas.microsoft.com/office/drawing/2014/main" xmlns="" id="{00000000-0008-0000-0700-00005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a:extLst>
            <a:ext uri="{FF2B5EF4-FFF2-40B4-BE49-F238E27FC236}">
              <a16:creationId xmlns:a16="http://schemas.microsoft.com/office/drawing/2014/main" xmlns="" id="{00000000-0008-0000-0700-00006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9" name="直線コネクタ 608">
          <a:extLst>
            <a:ext uri="{FF2B5EF4-FFF2-40B4-BE49-F238E27FC236}">
              <a16:creationId xmlns:a16="http://schemas.microsoft.com/office/drawing/2014/main" xmlns="" id="{00000000-0008-0000-0700-000061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0" name="テキスト ボックス 609">
          <a:extLst>
            <a:ext uri="{FF2B5EF4-FFF2-40B4-BE49-F238E27FC236}">
              <a16:creationId xmlns:a16="http://schemas.microsoft.com/office/drawing/2014/main" xmlns="" id="{00000000-0008-0000-0700-000062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1" name="直線コネクタ 610">
          <a:extLst>
            <a:ext uri="{FF2B5EF4-FFF2-40B4-BE49-F238E27FC236}">
              <a16:creationId xmlns:a16="http://schemas.microsoft.com/office/drawing/2014/main" xmlns="" id="{00000000-0008-0000-0700-000063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2" name="テキスト ボックス 611">
          <a:extLst>
            <a:ext uri="{FF2B5EF4-FFF2-40B4-BE49-F238E27FC236}">
              <a16:creationId xmlns:a16="http://schemas.microsoft.com/office/drawing/2014/main" xmlns="" id="{00000000-0008-0000-0700-000064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3" name="直線コネクタ 612">
          <a:extLst>
            <a:ext uri="{FF2B5EF4-FFF2-40B4-BE49-F238E27FC236}">
              <a16:creationId xmlns:a16="http://schemas.microsoft.com/office/drawing/2014/main" xmlns="" id="{00000000-0008-0000-0700-000065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4" name="テキスト ボックス 613">
          <a:extLst>
            <a:ext uri="{FF2B5EF4-FFF2-40B4-BE49-F238E27FC236}">
              <a16:creationId xmlns:a16="http://schemas.microsoft.com/office/drawing/2014/main" xmlns="" id="{00000000-0008-0000-0700-000066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5" name="直線コネクタ 614">
          <a:extLst>
            <a:ext uri="{FF2B5EF4-FFF2-40B4-BE49-F238E27FC236}">
              <a16:creationId xmlns:a16="http://schemas.microsoft.com/office/drawing/2014/main" xmlns="" id="{00000000-0008-0000-0700-000067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6" name="テキスト ボックス 615">
          <a:extLst>
            <a:ext uri="{FF2B5EF4-FFF2-40B4-BE49-F238E27FC236}">
              <a16:creationId xmlns:a16="http://schemas.microsoft.com/office/drawing/2014/main" xmlns="" id="{00000000-0008-0000-0700-000068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7" name="直線コネクタ 616">
          <a:extLst>
            <a:ext uri="{FF2B5EF4-FFF2-40B4-BE49-F238E27FC236}">
              <a16:creationId xmlns:a16="http://schemas.microsoft.com/office/drawing/2014/main" xmlns="" id="{00000000-0008-0000-0700-000069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8" name="テキスト ボックス 617">
          <a:extLst>
            <a:ext uri="{FF2B5EF4-FFF2-40B4-BE49-F238E27FC236}">
              <a16:creationId xmlns:a16="http://schemas.microsoft.com/office/drawing/2014/main" xmlns="" id="{00000000-0008-0000-0700-00006A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a:extLst>
            <a:ext uri="{FF2B5EF4-FFF2-40B4-BE49-F238E27FC236}">
              <a16:creationId xmlns:a16="http://schemas.microsoft.com/office/drawing/2014/main" xmlns="" id="{00000000-0008-0000-0700-00006B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0" name="テキスト ボックス 619">
          <a:extLst>
            <a:ext uri="{FF2B5EF4-FFF2-40B4-BE49-F238E27FC236}">
              <a16:creationId xmlns:a16="http://schemas.microsoft.com/office/drawing/2014/main" xmlns="" id="{00000000-0008-0000-0700-00006C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災害復旧費グラフ枠">
          <a:extLst>
            <a:ext uri="{FF2B5EF4-FFF2-40B4-BE49-F238E27FC236}">
              <a16:creationId xmlns:a16="http://schemas.microsoft.com/office/drawing/2014/main" xmlns="" id="{00000000-0008-0000-0700-00006D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43358</xdr:rowOff>
    </xdr:from>
    <xdr:to>
      <xdr:col>85</xdr:col>
      <xdr:colOff>126364</xdr:colOff>
      <xdr:row>79</xdr:row>
      <xdr:rowOff>44450</xdr:rowOff>
    </xdr:to>
    <xdr:cxnSp macro="">
      <xdr:nvCxnSpPr>
        <xdr:cNvPr id="622" name="直線コネクタ 621">
          <a:extLst>
            <a:ext uri="{FF2B5EF4-FFF2-40B4-BE49-F238E27FC236}">
              <a16:creationId xmlns:a16="http://schemas.microsoft.com/office/drawing/2014/main" xmlns="" id="{00000000-0008-0000-0700-00006E020000}"/>
            </a:ext>
          </a:extLst>
        </xdr:cNvPr>
        <xdr:cNvCxnSpPr/>
      </xdr:nvCxnSpPr>
      <xdr:spPr>
        <a:xfrm flipV="1">
          <a:off x="16317595" y="12044858"/>
          <a:ext cx="1269" cy="1544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71429</xdr:rowOff>
    </xdr:from>
    <xdr:ext cx="249299" cy="259045"/>
    <xdr:sp macro="" textlink="">
      <xdr:nvSpPr>
        <xdr:cNvPr id="623" name="災害復旧費最小値テキスト">
          <a:extLst>
            <a:ext uri="{FF2B5EF4-FFF2-40B4-BE49-F238E27FC236}">
              <a16:creationId xmlns:a16="http://schemas.microsoft.com/office/drawing/2014/main" xmlns="" id="{00000000-0008-0000-0700-00006F020000}"/>
            </a:ext>
          </a:extLst>
        </xdr:cNvPr>
        <xdr:cNvSpPr txBox="1"/>
      </xdr:nvSpPr>
      <xdr:spPr>
        <a:xfrm>
          <a:off x="16370300" y="1361597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4" name="直線コネクタ 623">
          <a:extLst>
            <a:ext uri="{FF2B5EF4-FFF2-40B4-BE49-F238E27FC236}">
              <a16:creationId xmlns:a16="http://schemas.microsoft.com/office/drawing/2014/main" xmlns="" id="{00000000-0008-0000-0700-000070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161485</xdr:rowOff>
    </xdr:from>
    <xdr:ext cx="599010" cy="259045"/>
    <xdr:sp macro="" textlink="">
      <xdr:nvSpPr>
        <xdr:cNvPr id="625" name="災害復旧費最大値テキスト">
          <a:extLst>
            <a:ext uri="{FF2B5EF4-FFF2-40B4-BE49-F238E27FC236}">
              <a16:creationId xmlns:a16="http://schemas.microsoft.com/office/drawing/2014/main" xmlns="" id="{00000000-0008-0000-0700-000071020000}"/>
            </a:ext>
          </a:extLst>
        </xdr:cNvPr>
        <xdr:cNvSpPr txBox="1"/>
      </xdr:nvSpPr>
      <xdr:spPr>
        <a:xfrm>
          <a:off x="16370300" y="11820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121,586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43358</xdr:rowOff>
    </xdr:from>
    <xdr:to>
      <xdr:col>86</xdr:col>
      <xdr:colOff>25400</xdr:colOff>
      <xdr:row>70</xdr:row>
      <xdr:rowOff>43358</xdr:rowOff>
    </xdr:to>
    <xdr:cxnSp macro="">
      <xdr:nvCxnSpPr>
        <xdr:cNvPr id="626" name="直線コネクタ 625">
          <a:extLst>
            <a:ext uri="{FF2B5EF4-FFF2-40B4-BE49-F238E27FC236}">
              <a16:creationId xmlns:a16="http://schemas.microsoft.com/office/drawing/2014/main" xmlns="" id="{00000000-0008-0000-0700-000072020000}"/>
            </a:ext>
          </a:extLst>
        </xdr:cNvPr>
        <xdr:cNvCxnSpPr/>
      </xdr:nvCxnSpPr>
      <xdr:spPr>
        <a:xfrm>
          <a:off x="16230600" y="12044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26060</xdr:rowOff>
    </xdr:from>
    <xdr:to>
      <xdr:col>85</xdr:col>
      <xdr:colOff>127000</xdr:colOff>
      <xdr:row>79</xdr:row>
      <xdr:rowOff>40984</xdr:rowOff>
    </xdr:to>
    <xdr:cxnSp macro="">
      <xdr:nvCxnSpPr>
        <xdr:cNvPr id="627" name="直線コネクタ 626">
          <a:extLst>
            <a:ext uri="{FF2B5EF4-FFF2-40B4-BE49-F238E27FC236}">
              <a16:creationId xmlns:a16="http://schemas.microsoft.com/office/drawing/2014/main" xmlns="" id="{00000000-0008-0000-0700-000073020000}"/>
            </a:ext>
          </a:extLst>
        </xdr:cNvPr>
        <xdr:cNvCxnSpPr/>
      </xdr:nvCxnSpPr>
      <xdr:spPr>
        <a:xfrm flipV="1">
          <a:off x="15481300" y="13570610"/>
          <a:ext cx="838200" cy="14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160329</xdr:rowOff>
    </xdr:from>
    <xdr:ext cx="469744" cy="259045"/>
    <xdr:sp macro="" textlink="">
      <xdr:nvSpPr>
        <xdr:cNvPr id="628" name="災害復旧費平均値テキスト">
          <a:extLst>
            <a:ext uri="{FF2B5EF4-FFF2-40B4-BE49-F238E27FC236}">
              <a16:creationId xmlns:a16="http://schemas.microsoft.com/office/drawing/2014/main" xmlns="" id="{00000000-0008-0000-0700-000074020000}"/>
            </a:ext>
          </a:extLst>
        </xdr:cNvPr>
        <xdr:cNvSpPr txBox="1"/>
      </xdr:nvSpPr>
      <xdr:spPr>
        <a:xfrm>
          <a:off x="16370300" y="133619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137452</xdr:rowOff>
    </xdr:from>
    <xdr:to>
      <xdr:col>85</xdr:col>
      <xdr:colOff>177800</xdr:colOff>
      <xdr:row>79</xdr:row>
      <xdr:rowOff>67602</xdr:rowOff>
    </xdr:to>
    <xdr:sp macro="" textlink="">
      <xdr:nvSpPr>
        <xdr:cNvPr id="629" name="フローチャート: 判断 628">
          <a:extLst>
            <a:ext uri="{FF2B5EF4-FFF2-40B4-BE49-F238E27FC236}">
              <a16:creationId xmlns:a16="http://schemas.microsoft.com/office/drawing/2014/main" xmlns="" id="{00000000-0008-0000-0700-000075020000}"/>
            </a:ext>
          </a:extLst>
        </xdr:cNvPr>
        <xdr:cNvSpPr/>
      </xdr:nvSpPr>
      <xdr:spPr>
        <a:xfrm>
          <a:off x="16268700" y="13510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40984</xdr:rowOff>
    </xdr:from>
    <xdr:to>
      <xdr:col>81</xdr:col>
      <xdr:colOff>50800</xdr:colOff>
      <xdr:row>79</xdr:row>
      <xdr:rowOff>42557</xdr:rowOff>
    </xdr:to>
    <xdr:cxnSp macro="">
      <xdr:nvCxnSpPr>
        <xdr:cNvPr id="630" name="直線コネクタ 629">
          <a:extLst>
            <a:ext uri="{FF2B5EF4-FFF2-40B4-BE49-F238E27FC236}">
              <a16:creationId xmlns:a16="http://schemas.microsoft.com/office/drawing/2014/main" xmlns="" id="{00000000-0008-0000-0700-000076020000}"/>
            </a:ext>
          </a:extLst>
        </xdr:cNvPr>
        <xdr:cNvCxnSpPr/>
      </xdr:nvCxnSpPr>
      <xdr:spPr>
        <a:xfrm flipV="1">
          <a:off x="14592300" y="13585534"/>
          <a:ext cx="889000" cy="1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148489</xdr:rowOff>
    </xdr:from>
    <xdr:to>
      <xdr:col>81</xdr:col>
      <xdr:colOff>101600</xdr:colOff>
      <xdr:row>79</xdr:row>
      <xdr:rowOff>78639</xdr:rowOff>
    </xdr:to>
    <xdr:sp macro="" textlink="">
      <xdr:nvSpPr>
        <xdr:cNvPr id="631" name="フローチャート: 判断 630">
          <a:extLst>
            <a:ext uri="{FF2B5EF4-FFF2-40B4-BE49-F238E27FC236}">
              <a16:creationId xmlns:a16="http://schemas.microsoft.com/office/drawing/2014/main" xmlns="" id="{00000000-0008-0000-0700-000077020000}"/>
            </a:ext>
          </a:extLst>
        </xdr:cNvPr>
        <xdr:cNvSpPr/>
      </xdr:nvSpPr>
      <xdr:spPr>
        <a:xfrm>
          <a:off x="15430500" y="13521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95166</xdr:rowOff>
    </xdr:from>
    <xdr:ext cx="469744" cy="259045"/>
    <xdr:sp macro="" textlink="">
      <xdr:nvSpPr>
        <xdr:cNvPr id="632" name="テキスト ボックス 631">
          <a:extLst>
            <a:ext uri="{FF2B5EF4-FFF2-40B4-BE49-F238E27FC236}">
              <a16:creationId xmlns:a16="http://schemas.microsoft.com/office/drawing/2014/main" xmlns="" id="{00000000-0008-0000-0700-000078020000}"/>
            </a:ext>
          </a:extLst>
        </xdr:cNvPr>
        <xdr:cNvSpPr txBox="1"/>
      </xdr:nvSpPr>
      <xdr:spPr>
        <a:xfrm>
          <a:off x="15246428" y="13296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42557</xdr:rowOff>
    </xdr:from>
    <xdr:to>
      <xdr:col>76</xdr:col>
      <xdr:colOff>114300</xdr:colOff>
      <xdr:row>79</xdr:row>
      <xdr:rowOff>44450</xdr:rowOff>
    </xdr:to>
    <xdr:cxnSp macro="">
      <xdr:nvCxnSpPr>
        <xdr:cNvPr id="633" name="直線コネクタ 632">
          <a:extLst>
            <a:ext uri="{FF2B5EF4-FFF2-40B4-BE49-F238E27FC236}">
              <a16:creationId xmlns:a16="http://schemas.microsoft.com/office/drawing/2014/main" xmlns="" id="{00000000-0008-0000-0700-000079020000}"/>
            </a:ext>
          </a:extLst>
        </xdr:cNvPr>
        <xdr:cNvCxnSpPr/>
      </xdr:nvCxnSpPr>
      <xdr:spPr>
        <a:xfrm flipV="1">
          <a:off x="13703300" y="13587107"/>
          <a:ext cx="889000" cy="1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135725</xdr:rowOff>
    </xdr:from>
    <xdr:to>
      <xdr:col>76</xdr:col>
      <xdr:colOff>165100</xdr:colOff>
      <xdr:row>79</xdr:row>
      <xdr:rowOff>65875</xdr:rowOff>
    </xdr:to>
    <xdr:sp macro="" textlink="">
      <xdr:nvSpPr>
        <xdr:cNvPr id="634" name="フローチャート: 判断 633">
          <a:extLst>
            <a:ext uri="{FF2B5EF4-FFF2-40B4-BE49-F238E27FC236}">
              <a16:creationId xmlns:a16="http://schemas.microsoft.com/office/drawing/2014/main" xmlns="" id="{00000000-0008-0000-0700-00007A020000}"/>
            </a:ext>
          </a:extLst>
        </xdr:cNvPr>
        <xdr:cNvSpPr/>
      </xdr:nvSpPr>
      <xdr:spPr>
        <a:xfrm>
          <a:off x="14541500" y="13508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82402</xdr:rowOff>
    </xdr:from>
    <xdr:ext cx="469744" cy="259045"/>
    <xdr:sp macro="" textlink="">
      <xdr:nvSpPr>
        <xdr:cNvPr id="635" name="テキスト ボックス 634">
          <a:extLst>
            <a:ext uri="{FF2B5EF4-FFF2-40B4-BE49-F238E27FC236}">
              <a16:creationId xmlns:a16="http://schemas.microsoft.com/office/drawing/2014/main" xmlns="" id="{00000000-0008-0000-0700-00007B020000}"/>
            </a:ext>
          </a:extLst>
        </xdr:cNvPr>
        <xdr:cNvSpPr txBox="1"/>
      </xdr:nvSpPr>
      <xdr:spPr>
        <a:xfrm>
          <a:off x="14357428" y="13284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43625</xdr:rowOff>
    </xdr:from>
    <xdr:to>
      <xdr:col>71</xdr:col>
      <xdr:colOff>177800</xdr:colOff>
      <xdr:row>79</xdr:row>
      <xdr:rowOff>44450</xdr:rowOff>
    </xdr:to>
    <xdr:cxnSp macro="">
      <xdr:nvCxnSpPr>
        <xdr:cNvPr id="636" name="直線コネクタ 635">
          <a:extLst>
            <a:ext uri="{FF2B5EF4-FFF2-40B4-BE49-F238E27FC236}">
              <a16:creationId xmlns:a16="http://schemas.microsoft.com/office/drawing/2014/main" xmlns="" id="{00000000-0008-0000-0700-00007C020000}"/>
            </a:ext>
          </a:extLst>
        </xdr:cNvPr>
        <xdr:cNvCxnSpPr/>
      </xdr:nvCxnSpPr>
      <xdr:spPr>
        <a:xfrm>
          <a:off x="12814300" y="13588175"/>
          <a:ext cx="889000" cy="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146774</xdr:rowOff>
    </xdr:from>
    <xdr:to>
      <xdr:col>72</xdr:col>
      <xdr:colOff>38100</xdr:colOff>
      <xdr:row>79</xdr:row>
      <xdr:rowOff>76924</xdr:rowOff>
    </xdr:to>
    <xdr:sp macro="" textlink="">
      <xdr:nvSpPr>
        <xdr:cNvPr id="637" name="フローチャート: 判断 636">
          <a:extLst>
            <a:ext uri="{FF2B5EF4-FFF2-40B4-BE49-F238E27FC236}">
              <a16:creationId xmlns:a16="http://schemas.microsoft.com/office/drawing/2014/main" xmlns="" id="{00000000-0008-0000-0700-00007D020000}"/>
            </a:ext>
          </a:extLst>
        </xdr:cNvPr>
        <xdr:cNvSpPr/>
      </xdr:nvSpPr>
      <xdr:spPr>
        <a:xfrm>
          <a:off x="13652500" y="13519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93451</xdr:rowOff>
    </xdr:from>
    <xdr:ext cx="469744" cy="259045"/>
    <xdr:sp macro="" textlink="">
      <xdr:nvSpPr>
        <xdr:cNvPr id="638" name="テキスト ボックス 637">
          <a:extLst>
            <a:ext uri="{FF2B5EF4-FFF2-40B4-BE49-F238E27FC236}">
              <a16:creationId xmlns:a16="http://schemas.microsoft.com/office/drawing/2014/main" xmlns="" id="{00000000-0008-0000-0700-00007E020000}"/>
            </a:ext>
          </a:extLst>
        </xdr:cNvPr>
        <xdr:cNvSpPr txBox="1"/>
      </xdr:nvSpPr>
      <xdr:spPr>
        <a:xfrm>
          <a:off x="13468428" y="13295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110719</xdr:rowOff>
    </xdr:from>
    <xdr:to>
      <xdr:col>67</xdr:col>
      <xdr:colOff>101600</xdr:colOff>
      <xdr:row>79</xdr:row>
      <xdr:rowOff>40869</xdr:rowOff>
    </xdr:to>
    <xdr:sp macro="" textlink="">
      <xdr:nvSpPr>
        <xdr:cNvPr id="639" name="フローチャート: 判断 638">
          <a:extLst>
            <a:ext uri="{FF2B5EF4-FFF2-40B4-BE49-F238E27FC236}">
              <a16:creationId xmlns:a16="http://schemas.microsoft.com/office/drawing/2014/main" xmlns="" id="{00000000-0008-0000-0700-00007F020000}"/>
            </a:ext>
          </a:extLst>
        </xdr:cNvPr>
        <xdr:cNvSpPr/>
      </xdr:nvSpPr>
      <xdr:spPr>
        <a:xfrm>
          <a:off x="12763500" y="1348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57396</xdr:rowOff>
    </xdr:from>
    <xdr:ext cx="469744" cy="259045"/>
    <xdr:sp macro="" textlink="">
      <xdr:nvSpPr>
        <xdr:cNvPr id="640" name="テキスト ボックス 639">
          <a:extLst>
            <a:ext uri="{FF2B5EF4-FFF2-40B4-BE49-F238E27FC236}">
              <a16:creationId xmlns:a16="http://schemas.microsoft.com/office/drawing/2014/main" xmlns="" id="{00000000-0008-0000-0700-000080020000}"/>
            </a:ext>
          </a:extLst>
        </xdr:cNvPr>
        <xdr:cNvSpPr txBox="1"/>
      </xdr:nvSpPr>
      <xdr:spPr>
        <a:xfrm>
          <a:off x="12579428" y="13259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xmlns="" id="{00000000-0008-0000-0700-000081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xmlns="" id="{00000000-0008-0000-0700-000082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xmlns="" id="{00000000-0008-0000-0700-000083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xmlns="" id="{00000000-0008-0000-0700-000084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xmlns="" id="{00000000-0008-0000-0700-000085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146710</xdr:rowOff>
    </xdr:from>
    <xdr:to>
      <xdr:col>85</xdr:col>
      <xdr:colOff>177800</xdr:colOff>
      <xdr:row>79</xdr:row>
      <xdr:rowOff>76860</xdr:rowOff>
    </xdr:to>
    <xdr:sp macro="" textlink="">
      <xdr:nvSpPr>
        <xdr:cNvPr id="646" name="楕円 645">
          <a:extLst>
            <a:ext uri="{FF2B5EF4-FFF2-40B4-BE49-F238E27FC236}">
              <a16:creationId xmlns:a16="http://schemas.microsoft.com/office/drawing/2014/main" xmlns="" id="{00000000-0008-0000-0700-000086020000}"/>
            </a:ext>
          </a:extLst>
        </xdr:cNvPr>
        <xdr:cNvSpPr/>
      </xdr:nvSpPr>
      <xdr:spPr>
        <a:xfrm>
          <a:off x="16268700" y="13519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115879</xdr:rowOff>
    </xdr:from>
    <xdr:ext cx="469744" cy="259045"/>
    <xdr:sp macro="" textlink="">
      <xdr:nvSpPr>
        <xdr:cNvPr id="647" name="災害復旧費該当値テキスト">
          <a:extLst>
            <a:ext uri="{FF2B5EF4-FFF2-40B4-BE49-F238E27FC236}">
              <a16:creationId xmlns:a16="http://schemas.microsoft.com/office/drawing/2014/main" xmlns="" id="{00000000-0008-0000-0700-000087020000}"/>
            </a:ext>
          </a:extLst>
        </xdr:cNvPr>
        <xdr:cNvSpPr txBox="1"/>
      </xdr:nvSpPr>
      <xdr:spPr>
        <a:xfrm>
          <a:off x="16370300" y="13488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161634</xdr:rowOff>
    </xdr:from>
    <xdr:to>
      <xdr:col>81</xdr:col>
      <xdr:colOff>101600</xdr:colOff>
      <xdr:row>79</xdr:row>
      <xdr:rowOff>91784</xdr:rowOff>
    </xdr:to>
    <xdr:sp macro="" textlink="">
      <xdr:nvSpPr>
        <xdr:cNvPr id="648" name="楕円 647">
          <a:extLst>
            <a:ext uri="{FF2B5EF4-FFF2-40B4-BE49-F238E27FC236}">
              <a16:creationId xmlns:a16="http://schemas.microsoft.com/office/drawing/2014/main" xmlns="" id="{00000000-0008-0000-0700-000088020000}"/>
            </a:ext>
          </a:extLst>
        </xdr:cNvPr>
        <xdr:cNvSpPr/>
      </xdr:nvSpPr>
      <xdr:spPr>
        <a:xfrm>
          <a:off x="15430500" y="13534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82911</xdr:rowOff>
    </xdr:from>
    <xdr:ext cx="378565" cy="259045"/>
    <xdr:sp macro="" textlink="">
      <xdr:nvSpPr>
        <xdr:cNvPr id="649" name="テキスト ボックス 648">
          <a:extLst>
            <a:ext uri="{FF2B5EF4-FFF2-40B4-BE49-F238E27FC236}">
              <a16:creationId xmlns:a16="http://schemas.microsoft.com/office/drawing/2014/main" xmlns="" id="{00000000-0008-0000-0700-000089020000}"/>
            </a:ext>
          </a:extLst>
        </xdr:cNvPr>
        <xdr:cNvSpPr txBox="1"/>
      </xdr:nvSpPr>
      <xdr:spPr>
        <a:xfrm>
          <a:off x="15292017" y="136274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163207</xdr:rowOff>
    </xdr:from>
    <xdr:to>
      <xdr:col>76</xdr:col>
      <xdr:colOff>165100</xdr:colOff>
      <xdr:row>79</xdr:row>
      <xdr:rowOff>93357</xdr:rowOff>
    </xdr:to>
    <xdr:sp macro="" textlink="">
      <xdr:nvSpPr>
        <xdr:cNvPr id="650" name="楕円 649">
          <a:extLst>
            <a:ext uri="{FF2B5EF4-FFF2-40B4-BE49-F238E27FC236}">
              <a16:creationId xmlns:a16="http://schemas.microsoft.com/office/drawing/2014/main" xmlns="" id="{00000000-0008-0000-0700-00008A020000}"/>
            </a:ext>
          </a:extLst>
        </xdr:cNvPr>
        <xdr:cNvSpPr/>
      </xdr:nvSpPr>
      <xdr:spPr>
        <a:xfrm>
          <a:off x="14541500" y="13536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84484</xdr:rowOff>
    </xdr:from>
    <xdr:ext cx="378565" cy="259045"/>
    <xdr:sp macro="" textlink="">
      <xdr:nvSpPr>
        <xdr:cNvPr id="651" name="テキスト ボックス 650">
          <a:extLst>
            <a:ext uri="{FF2B5EF4-FFF2-40B4-BE49-F238E27FC236}">
              <a16:creationId xmlns:a16="http://schemas.microsoft.com/office/drawing/2014/main" xmlns="" id="{00000000-0008-0000-0700-00008B020000}"/>
            </a:ext>
          </a:extLst>
        </xdr:cNvPr>
        <xdr:cNvSpPr txBox="1"/>
      </xdr:nvSpPr>
      <xdr:spPr>
        <a:xfrm>
          <a:off x="14403017" y="136290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52" name="楕円 651">
          <a:extLst>
            <a:ext uri="{FF2B5EF4-FFF2-40B4-BE49-F238E27FC236}">
              <a16:creationId xmlns:a16="http://schemas.microsoft.com/office/drawing/2014/main" xmlns="" id="{00000000-0008-0000-0700-00008C020000}"/>
            </a:ext>
          </a:extLst>
        </xdr:cNvPr>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53" name="テキスト ボックス 652">
          <a:extLst>
            <a:ext uri="{FF2B5EF4-FFF2-40B4-BE49-F238E27FC236}">
              <a16:creationId xmlns:a16="http://schemas.microsoft.com/office/drawing/2014/main" xmlns="" id="{00000000-0008-0000-0700-00008D020000}"/>
            </a:ext>
          </a:extLst>
        </xdr:cNvPr>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164275</xdr:rowOff>
    </xdr:from>
    <xdr:to>
      <xdr:col>67</xdr:col>
      <xdr:colOff>101600</xdr:colOff>
      <xdr:row>79</xdr:row>
      <xdr:rowOff>94425</xdr:rowOff>
    </xdr:to>
    <xdr:sp macro="" textlink="">
      <xdr:nvSpPr>
        <xdr:cNvPr id="654" name="楕円 653">
          <a:extLst>
            <a:ext uri="{FF2B5EF4-FFF2-40B4-BE49-F238E27FC236}">
              <a16:creationId xmlns:a16="http://schemas.microsoft.com/office/drawing/2014/main" xmlns="" id="{00000000-0008-0000-0700-00008E020000}"/>
            </a:ext>
          </a:extLst>
        </xdr:cNvPr>
        <xdr:cNvSpPr/>
      </xdr:nvSpPr>
      <xdr:spPr>
        <a:xfrm>
          <a:off x="12763500" y="13537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79</xdr:row>
      <xdr:rowOff>85552</xdr:rowOff>
    </xdr:from>
    <xdr:ext cx="313932" cy="259045"/>
    <xdr:sp macro="" textlink="">
      <xdr:nvSpPr>
        <xdr:cNvPr id="655" name="テキスト ボックス 654">
          <a:extLst>
            <a:ext uri="{FF2B5EF4-FFF2-40B4-BE49-F238E27FC236}">
              <a16:creationId xmlns:a16="http://schemas.microsoft.com/office/drawing/2014/main" xmlns="" id="{00000000-0008-0000-0700-00008F020000}"/>
            </a:ext>
          </a:extLst>
        </xdr:cNvPr>
        <xdr:cNvSpPr txBox="1"/>
      </xdr:nvSpPr>
      <xdr:spPr>
        <a:xfrm>
          <a:off x="12657333" y="1363010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a:extLst>
            <a:ext uri="{FF2B5EF4-FFF2-40B4-BE49-F238E27FC236}">
              <a16:creationId xmlns:a16="http://schemas.microsoft.com/office/drawing/2014/main" xmlns="" id="{00000000-0008-0000-0700-000090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a:extLst>
            <a:ext uri="{FF2B5EF4-FFF2-40B4-BE49-F238E27FC236}">
              <a16:creationId xmlns:a16="http://schemas.microsoft.com/office/drawing/2014/main" xmlns="" id="{00000000-0008-0000-0700-000091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a:extLst>
            <a:ext uri="{FF2B5EF4-FFF2-40B4-BE49-F238E27FC236}">
              <a16:creationId xmlns:a16="http://schemas.microsoft.com/office/drawing/2014/main" xmlns="" id="{00000000-0008-0000-0700-000092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a:extLst>
            <a:ext uri="{FF2B5EF4-FFF2-40B4-BE49-F238E27FC236}">
              <a16:creationId xmlns:a16="http://schemas.microsoft.com/office/drawing/2014/main" xmlns="" id="{00000000-0008-0000-0700-000093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a:extLst>
            <a:ext uri="{FF2B5EF4-FFF2-40B4-BE49-F238E27FC236}">
              <a16:creationId xmlns:a16="http://schemas.microsoft.com/office/drawing/2014/main" xmlns="" id="{00000000-0008-0000-0700-000094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a:extLst>
            <a:ext uri="{FF2B5EF4-FFF2-40B4-BE49-F238E27FC236}">
              <a16:creationId xmlns:a16="http://schemas.microsoft.com/office/drawing/2014/main" xmlns="" id="{00000000-0008-0000-0700-000095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a:extLst>
            <a:ext uri="{FF2B5EF4-FFF2-40B4-BE49-F238E27FC236}">
              <a16:creationId xmlns:a16="http://schemas.microsoft.com/office/drawing/2014/main" xmlns="" id="{00000000-0008-0000-0700-000096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a:extLst>
            <a:ext uri="{FF2B5EF4-FFF2-40B4-BE49-F238E27FC236}">
              <a16:creationId xmlns:a16="http://schemas.microsoft.com/office/drawing/2014/main" xmlns="" id="{00000000-0008-0000-0700-000097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a:extLst>
            <a:ext uri="{FF2B5EF4-FFF2-40B4-BE49-F238E27FC236}">
              <a16:creationId xmlns:a16="http://schemas.microsoft.com/office/drawing/2014/main" xmlns="" id="{00000000-0008-0000-0700-000098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a:extLst>
            <a:ext uri="{FF2B5EF4-FFF2-40B4-BE49-F238E27FC236}">
              <a16:creationId xmlns:a16="http://schemas.microsoft.com/office/drawing/2014/main" xmlns="" id="{00000000-0008-0000-0700-000099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6" name="直線コネクタ 665">
          <a:extLst>
            <a:ext uri="{FF2B5EF4-FFF2-40B4-BE49-F238E27FC236}">
              <a16:creationId xmlns:a16="http://schemas.microsoft.com/office/drawing/2014/main" xmlns="" id="{00000000-0008-0000-0700-00009A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7" name="テキスト ボックス 666">
          <a:extLst>
            <a:ext uri="{FF2B5EF4-FFF2-40B4-BE49-F238E27FC236}">
              <a16:creationId xmlns:a16="http://schemas.microsoft.com/office/drawing/2014/main" xmlns="" id="{00000000-0008-0000-0700-00009B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8" name="直線コネクタ 667">
          <a:extLst>
            <a:ext uri="{FF2B5EF4-FFF2-40B4-BE49-F238E27FC236}">
              <a16:creationId xmlns:a16="http://schemas.microsoft.com/office/drawing/2014/main" xmlns="" id="{00000000-0008-0000-0700-00009C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69" name="テキスト ボックス 668">
          <a:extLst>
            <a:ext uri="{FF2B5EF4-FFF2-40B4-BE49-F238E27FC236}">
              <a16:creationId xmlns:a16="http://schemas.microsoft.com/office/drawing/2014/main" xmlns="" id="{00000000-0008-0000-0700-00009D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0" name="直線コネクタ 669">
          <a:extLst>
            <a:ext uri="{FF2B5EF4-FFF2-40B4-BE49-F238E27FC236}">
              <a16:creationId xmlns:a16="http://schemas.microsoft.com/office/drawing/2014/main" xmlns="" id="{00000000-0008-0000-0700-00009E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1" name="テキスト ボックス 670">
          <a:extLst>
            <a:ext uri="{FF2B5EF4-FFF2-40B4-BE49-F238E27FC236}">
              <a16:creationId xmlns:a16="http://schemas.microsoft.com/office/drawing/2014/main" xmlns="" id="{00000000-0008-0000-0700-00009F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2" name="直線コネクタ 671">
          <a:extLst>
            <a:ext uri="{FF2B5EF4-FFF2-40B4-BE49-F238E27FC236}">
              <a16:creationId xmlns:a16="http://schemas.microsoft.com/office/drawing/2014/main" xmlns="" id="{00000000-0008-0000-0700-0000A0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3" name="テキスト ボックス 672">
          <a:extLst>
            <a:ext uri="{FF2B5EF4-FFF2-40B4-BE49-F238E27FC236}">
              <a16:creationId xmlns:a16="http://schemas.microsoft.com/office/drawing/2014/main" xmlns="" id="{00000000-0008-0000-0700-0000A1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4" name="直線コネクタ 673">
          <a:extLst>
            <a:ext uri="{FF2B5EF4-FFF2-40B4-BE49-F238E27FC236}">
              <a16:creationId xmlns:a16="http://schemas.microsoft.com/office/drawing/2014/main" xmlns="" id="{00000000-0008-0000-0700-0000A2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75" name="テキスト ボックス 674">
          <a:extLst>
            <a:ext uri="{FF2B5EF4-FFF2-40B4-BE49-F238E27FC236}">
              <a16:creationId xmlns:a16="http://schemas.microsoft.com/office/drawing/2014/main" xmlns="" id="{00000000-0008-0000-0700-0000A3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6" name="直線コネクタ 675">
          <a:extLst>
            <a:ext uri="{FF2B5EF4-FFF2-40B4-BE49-F238E27FC236}">
              <a16:creationId xmlns:a16="http://schemas.microsoft.com/office/drawing/2014/main" xmlns="" id="{00000000-0008-0000-0700-0000A4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7" name="テキスト ボックス 676">
          <a:extLst>
            <a:ext uri="{FF2B5EF4-FFF2-40B4-BE49-F238E27FC236}">
              <a16:creationId xmlns:a16="http://schemas.microsoft.com/office/drawing/2014/main" xmlns="" id="{00000000-0008-0000-0700-0000A5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a:extLst>
            <a:ext uri="{FF2B5EF4-FFF2-40B4-BE49-F238E27FC236}">
              <a16:creationId xmlns:a16="http://schemas.microsoft.com/office/drawing/2014/main" xmlns="" id="{00000000-0008-0000-0700-0000A6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a:extLst>
            <a:ext uri="{FF2B5EF4-FFF2-40B4-BE49-F238E27FC236}">
              <a16:creationId xmlns:a16="http://schemas.microsoft.com/office/drawing/2014/main" xmlns="" id="{00000000-0008-0000-0700-0000A7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公債費グラフ枠">
          <a:extLst>
            <a:ext uri="{FF2B5EF4-FFF2-40B4-BE49-F238E27FC236}">
              <a16:creationId xmlns:a16="http://schemas.microsoft.com/office/drawing/2014/main" xmlns="" id="{00000000-0008-0000-0700-0000A8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166005</xdr:rowOff>
    </xdr:from>
    <xdr:to>
      <xdr:col>85</xdr:col>
      <xdr:colOff>126364</xdr:colOff>
      <xdr:row>98</xdr:row>
      <xdr:rowOff>98912</xdr:rowOff>
    </xdr:to>
    <xdr:cxnSp macro="">
      <xdr:nvCxnSpPr>
        <xdr:cNvPr id="681" name="直線コネクタ 680">
          <a:extLst>
            <a:ext uri="{FF2B5EF4-FFF2-40B4-BE49-F238E27FC236}">
              <a16:creationId xmlns:a16="http://schemas.microsoft.com/office/drawing/2014/main" xmlns="" id="{00000000-0008-0000-0700-0000A9020000}"/>
            </a:ext>
          </a:extLst>
        </xdr:cNvPr>
        <xdr:cNvCxnSpPr/>
      </xdr:nvCxnSpPr>
      <xdr:spPr>
        <a:xfrm flipV="1">
          <a:off x="16317595" y="15425055"/>
          <a:ext cx="1269" cy="1475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102739</xdr:rowOff>
    </xdr:from>
    <xdr:ext cx="534377" cy="259045"/>
    <xdr:sp macro="" textlink="">
      <xdr:nvSpPr>
        <xdr:cNvPr id="682" name="公債費最小値テキスト">
          <a:extLst>
            <a:ext uri="{FF2B5EF4-FFF2-40B4-BE49-F238E27FC236}">
              <a16:creationId xmlns:a16="http://schemas.microsoft.com/office/drawing/2014/main" xmlns="" id="{00000000-0008-0000-0700-0000AA020000}"/>
            </a:ext>
          </a:extLst>
        </xdr:cNvPr>
        <xdr:cNvSpPr txBox="1"/>
      </xdr:nvSpPr>
      <xdr:spPr>
        <a:xfrm>
          <a:off x="16370300" y="16904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98912</xdr:rowOff>
    </xdr:from>
    <xdr:to>
      <xdr:col>86</xdr:col>
      <xdr:colOff>25400</xdr:colOff>
      <xdr:row>98</xdr:row>
      <xdr:rowOff>98912</xdr:rowOff>
    </xdr:to>
    <xdr:cxnSp macro="">
      <xdr:nvCxnSpPr>
        <xdr:cNvPr id="683" name="直線コネクタ 682">
          <a:extLst>
            <a:ext uri="{FF2B5EF4-FFF2-40B4-BE49-F238E27FC236}">
              <a16:creationId xmlns:a16="http://schemas.microsoft.com/office/drawing/2014/main" xmlns="" id="{00000000-0008-0000-0700-0000AB020000}"/>
            </a:ext>
          </a:extLst>
        </xdr:cNvPr>
        <xdr:cNvCxnSpPr/>
      </xdr:nvCxnSpPr>
      <xdr:spPr>
        <a:xfrm>
          <a:off x="16230600" y="16901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112682</xdr:rowOff>
    </xdr:from>
    <xdr:ext cx="599010" cy="259045"/>
    <xdr:sp macro="" textlink="">
      <xdr:nvSpPr>
        <xdr:cNvPr id="684" name="公債費最大値テキスト">
          <a:extLst>
            <a:ext uri="{FF2B5EF4-FFF2-40B4-BE49-F238E27FC236}">
              <a16:creationId xmlns:a16="http://schemas.microsoft.com/office/drawing/2014/main" xmlns="" id="{00000000-0008-0000-0700-0000AC020000}"/>
            </a:ext>
          </a:extLst>
        </xdr:cNvPr>
        <xdr:cNvSpPr txBox="1"/>
      </xdr:nvSpPr>
      <xdr:spPr>
        <a:xfrm>
          <a:off x="16370300" y="152002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100,889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166005</xdr:rowOff>
    </xdr:from>
    <xdr:to>
      <xdr:col>86</xdr:col>
      <xdr:colOff>25400</xdr:colOff>
      <xdr:row>89</xdr:row>
      <xdr:rowOff>166005</xdr:rowOff>
    </xdr:to>
    <xdr:cxnSp macro="">
      <xdr:nvCxnSpPr>
        <xdr:cNvPr id="685" name="直線コネクタ 684">
          <a:extLst>
            <a:ext uri="{FF2B5EF4-FFF2-40B4-BE49-F238E27FC236}">
              <a16:creationId xmlns:a16="http://schemas.microsoft.com/office/drawing/2014/main" xmlns="" id="{00000000-0008-0000-0700-0000AD020000}"/>
            </a:ext>
          </a:extLst>
        </xdr:cNvPr>
        <xdr:cNvCxnSpPr/>
      </xdr:nvCxnSpPr>
      <xdr:spPr>
        <a:xfrm>
          <a:off x="16230600" y="15425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136581</xdr:rowOff>
    </xdr:from>
    <xdr:to>
      <xdr:col>85</xdr:col>
      <xdr:colOff>127000</xdr:colOff>
      <xdr:row>96</xdr:row>
      <xdr:rowOff>158690</xdr:rowOff>
    </xdr:to>
    <xdr:cxnSp macro="">
      <xdr:nvCxnSpPr>
        <xdr:cNvPr id="686" name="直線コネクタ 685">
          <a:extLst>
            <a:ext uri="{FF2B5EF4-FFF2-40B4-BE49-F238E27FC236}">
              <a16:creationId xmlns:a16="http://schemas.microsoft.com/office/drawing/2014/main" xmlns="" id="{00000000-0008-0000-0700-0000AE020000}"/>
            </a:ext>
          </a:extLst>
        </xdr:cNvPr>
        <xdr:cNvCxnSpPr/>
      </xdr:nvCxnSpPr>
      <xdr:spPr>
        <a:xfrm>
          <a:off x="15481300" y="16595781"/>
          <a:ext cx="838200" cy="22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87971</xdr:rowOff>
    </xdr:from>
    <xdr:ext cx="534377" cy="259045"/>
    <xdr:sp macro="" textlink="">
      <xdr:nvSpPr>
        <xdr:cNvPr id="687" name="公債費平均値テキスト">
          <a:extLst>
            <a:ext uri="{FF2B5EF4-FFF2-40B4-BE49-F238E27FC236}">
              <a16:creationId xmlns:a16="http://schemas.microsoft.com/office/drawing/2014/main" xmlns="" id="{00000000-0008-0000-0700-0000AF020000}"/>
            </a:ext>
          </a:extLst>
        </xdr:cNvPr>
        <xdr:cNvSpPr txBox="1"/>
      </xdr:nvSpPr>
      <xdr:spPr>
        <a:xfrm>
          <a:off x="16370300" y="162042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65094</xdr:rowOff>
    </xdr:from>
    <xdr:to>
      <xdr:col>85</xdr:col>
      <xdr:colOff>177800</xdr:colOff>
      <xdr:row>95</xdr:row>
      <xdr:rowOff>166694</xdr:rowOff>
    </xdr:to>
    <xdr:sp macro="" textlink="">
      <xdr:nvSpPr>
        <xdr:cNvPr id="688" name="フローチャート: 判断 687">
          <a:extLst>
            <a:ext uri="{FF2B5EF4-FFF2-40B4-BE49-F238E27FC236}">
              <a16:creationId xmlns:a16="http://schemas.microsoft.com/office/drawing/2014/main" xmlns="" id="{00000000-0008-0000-0700-0000B0020000}"/>
            </a:ext>
          </a:extLst>
        </xdr:cNvPr>
        <xdr:cNvSpPr/>
      </xdr:nvSpPr>
      <xdr:spPr>
        <a:xfrm>
          <a:off x="16268700" y="16352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129135</xdr:rowOff>
    </xdr:from>
    <xdr:to>
      <xdr:col>81</xdr:col>
      <xdr:colOff>50800</xdr:colOff>
      <xdr:row>96</xdr:row>
      <xdr:rowOff>136581</xdr:rowOff>
    </xdr:to>
    <xdr:cxnSp macro="">
      <xdr:nvCxnSpPr>
        <xdr:cNvPr id="689" name="直線コネクタ 688">
          <a:extLst>
            <a:ext uri="{FF2B5EF4-FFF2-40B4-BE49-F238E27FC236}">
              <a16:creationId xmlns:a16="http://schemas.microsoft.com/office/drawing/2014/main" xmlns="" id="{00000000-0008-0000-0700-0000B1020000}"/>
            </a:ext>
          </a:extLst>
        </xdr:cNvPr>
        <xdr:cNvCxnSpPr/>
      </xdr:nvCxnSpPr>
      <xdr:spPr>
        <a:xfrm>
          <a:off x="14592300" y="16588335"/>
          <a:ext cx="889000" cy="7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67869</xdr:rowOff>
    </xdr:from>
    <xdr:to>
      <xdr:col>81</xdr:col>
      <xdr:colOff>101600</xdr:colOff>
      <xdr:row>95</xdr:row>
      <xdr:rowOff>169469</xdr:rowOff>
    </xdr:to>
    <xdr:sp macro="" textlink="">
      <xdr:nvSpPr>
        <xdr:cNvPr id="690" name="フローチャート: 判断 689">
          <a:extLst>
            <a:ext uri="{FF2B5EF4-FFF2-40B4-BE49-F238E27FC236}">
              <a16:creationId xmlns:a16="http://schemas.microsoft.com/office/drawing/2014/main" xmlns="" id="{00000000-0008-0000-0700-0000B2020000}"/>
            </a:ext>
          </a:extLst>
        </xdr:cNvPr>
        <xdr:cNvSpPr/>
      </xdr:nvSpPr>
      <xdr:spPr>
        <a:xfrm>
          <a:off x="15430500" y="16355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14546</xdr:rowOff>
    </xdr:from>
    <xdr:ext cx="534377" cy="259045"/>
    <xdr:sp macro="" textlink="">
      <xdr:nvSpPr>
        <xdr:cNvPr id="691" name="テキスト ボックス 690">
          <a:extLst>
            <a:ext uri="{FF2B5EF4-FFF2-40B4-BE49-F238E27FC236}">
              <a16:creationId xmlns:a16="http://schemas.microsoft.com/office/drawing/2014/main" xmlns="" id="{00000000-0008-0000-0700-0000B3020000}"/>
            </a:ext>
          </a:extLst>
        </xdr:cNvPr>
        <xdr:cNvSpPr txBox="1"/>
      </xdr:nvSpPr>
      <xdr:spPr>
        <a:xfrm>
          <a:off x="15214111" y="16130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115860</xdr:rowOff>
    </xdr:from>
    <xdr:to>
      <xdr:col>76</xdr:col>
      <xdr:colOff>114300</xdr:colOff>
      <xdr:row>96</xdr:row>
      <xdr:rowOff>129135</xdr:rowOff>
    </xdr:to>
    <xdr:cxnSp macro="">
      <xdr:nvCxnSpPr>
        <xdr:cNvPr id="692" name="直線コネクタ 691">
          <a:extLst>
            <a:ext uri="{FF2B5EF4-FFF2-40B4-BE49-F238E27FC236}">
              <a16:creationId xmlns:a16="http://schemas.microsoft.com/office/drawing/2014/main" xmlns="" id="{00000000-0008-0000-0700-0000B4020000}"/>
            </a:ext>
          </a:extLst>
        </xdr:cNvPr>
        <xdr:cNvCxnSpPr/>
      </xdr:nvCxnSpPr>
      <xdr:spPr>
        <a:xfrm>
          <a:off x="13703300" y="16575060"/>
          <a:ext cx="889000" cy="13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68049</xdr:rowOff>
    </xdr:from>
    <xdr:to>
      <xdr:col>76</xdr:col>
      <xdr:colOff>165100</xdr:colOff>
      <xdr:row>95</xdr:row>
      <xdr:rowOff>169649</xdr:rowOff>
    </xdr:to>
    <xdr:sp macro="" textlink="">
      <xdr:nvSpPr>
        <xdr:cNvPr id="693" name="フローチャート: 判断 692">
          <a:extLst>
            <a:ext uri="{FF2B5EF4-FFF2-40B4-BE49-F238E27FC236}">
              <a16:creationId xmlns:a16="http://schemas.microsoft.com/office/drawing/2014/main" xmlns="" id="{00000000-0008-0000-0700-0000B5020000}"/>
            </a:ext>
          </a:extLst>
        </xdr:cNvPr>
        <xdr:cNvSpPr/>
      </xdr:nvSpPr>
      <xdr:spPr>
        <a:xfrm>
          <a:off x="14541500" y="16355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14726</xdr:rowOff>
    </xdr:from>
    <xdr:ext cx="534377" cy="259045"/>
    <xdr:sp macro="" textlink="">
      <xdr:nvSpPr>
        <xdr:cNvPr id="694" name="テキスト ボックス 693">
          <a:extLst>
            <a:ext uri="{FF2B5EF4-FFF2-40B4-BE49-F238E27FC236}">
              <a16:creationId xmlns:a16="http://schemas.microsoft.com/office/drawing/2014/main" xmlns="" id="{00000000-0008-0000-0700-0000B6020000}"/>
            </a:ext>
          </a:extLst>
        </xdr:cNvPr>
        <xdr:cNvSpPr txBox="1"/>
      </xdr:nvSpPr>
      <xdr:spPr>
        <a:xfrm>
          <a:off x="14325111" y="16131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52603</xdr:rowOff>
    </xdr:from>
    <xdr:to>
      <xdr:col>71</xdr:col>
      <xdr:colOff>177800</xdr:colOff>
      <xdr:row>96</xdr:row>
      <xdr:rowOff>115860</xdr:rowOff>
    </xdr:to>
    <xdr:cxnSp macro="">
      <xdr:nvCxnSpPr>
        <xdr:cNvPr id="695" name="直線コネクタ 694">
          <a:extLst>
            <a:ext uri="{FF2B5EF4-FFF2-40B4-BE49-F238E27FC236}">
              <a16:creationId xmlns:a16="http://schemas.microsoft.com/office/drawing/2014/main" xmlns="" id="{00000000-0008-0000-0700-0000B7020000}"/>
            </a:ext>
          </a:extLst>
        </xdr:cNvPr>
        <xdr:cNvCxnSpPr/>
      </xdr:nvCxnSpPr>
      <xdr:spPr>
        <a:xfrm>
          <a:off x="12814300" y="16511803"/>
          <a:ext cx="889000" cy="63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62202</xdr:rowOff>
    </xdr:from>
    <xdr:to>
      <xdr:col>72</xdr:col>
      <xdr:colOff>38100</xdr:colOff>
      <xdr:row>95</xdr:row>
      <xdr:rowOff>163802</xdr:rowOff>
    </xdr:to>
    <xdr:sp macro="" textlink="">
      <xdr:nvSpPr>
        <xdr:cNvPr id="696" name="フローチャート: 判断 695">
          <a:extLst>
            <a:ext uri="{FF2B5EF4-FFF2-40B4-BE49-F238E27FC236}">
              <a16:creationId xmlns:a16="http://schemas.microsoft.com/office/drawing/2014/main" xmlns="" id="{00000000-0008-0000-0700-0000B8020000}"/>
            </a:ext>
          </a:extLst>
        </xdr:cNvPr>
        <xdr:cNvSpPr/>
      </xdr:nvSpPr>
      <xdr:spPr>
        <a:xfrm>
          <a:off x="13652500" y="16349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8879</xdr:rowOff>
    </xdr:from>
    <xdr:ext cx="534377" cy="259045"/>
    <xdr:sp macro="" textlink="">
      <xdr:nvSpPr>
        <xdr:cNvPr id="697" name="テキスト ボックス 696">
          <a:extLst>
            <a:ext uri="{FF2B5EF4-FFF2-40B4-BE49-F238E27FC236}">
              <a16:creationId xmlns:a16="http://schemas.microsoft.com/office/drawing/2014/main" xmlns="" id="{00000000-0008-0000-0700-0000B9020000}"/>
            </a:ext>
          </a:extLst>
        </xdr:cNvPr>
        <xdr:cNvSpPr txBox="1"/>
      </xdr:nvSpPr>
      <xdr:spPr>
        <a:xfrm>
          <a:off x="13436111" y="16125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152141</xdr:rowOff>
    </xdr:from>
    <xdr:to>
      <xdr:col>67</xdr:col>
      <xdr:colOff>101600</xdr:colOff>
      <xdr:row>95</xdr:row>
      <xdr:rowOff>82291</xdr:rowOff>
    </xdr:to>
    <xdr:sp macro="" textlink="">
      <xdr:nvSpPr>
        <xdr:cNvPr id="698" name="フローチャート: 判断 697">
          <a:extLst>
            <a:ext uri="{FF2B5EF4-FFF2-40B4-BE49-F238E27FC236}">
              <a16:creationId xmlns:a16="http://schemas.microsoft.com/office/drawing/2014/main" xmlns="" id="{00000000-0008-0000-0700-0000BA020000}"/>
            </a:ext>
          </a:extLst>
        </xdr:cNvPr>
        <xdr:cNvSpPr/>
      </xdr:nvSpPr>
      <xdr:spPr>
        <a:xfrm>
          <a:off x="12763500" y="16268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98818</xdr:rowOff>
    </xdr:from>
    <xdr:ext cx="534377" cy="259045"/>
    <xdr:sp macro="" textlink="">
      <xdr:nvSpPr>
        <xdr:cNvPr id="699" name="テキスト ボックス 698">
          <a:extLst>
            <a:ext uri="{FF2B5EF4-FFF2-40B4-BE49-F238E27FC236}">
              <a16:creationId xmlns:a16="http://schemas.microsoft.com/office/drawing/2014/main" xmlns="" id="{00000000-0008-0000-0700-0000BB020000}"/>
            </a:ext>
          </a:extLst>
        </xdr:cNvPr>
        <xdr:cNvSpPr txBox="1"/>
      </xdr:nvSpPr>
      <xdr:spPr>
        <a:xfrm>
          <a:off x="12547111" y="16043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xmlns="" id="{00000000-0008-0000-0700-0000BC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xmlns="" id="{00000000-0008-0000-0700-0000BD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xmlns="" id="{00000000-0008-0000-0700-0000BE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xmlns="" id="{00000000-0008-0000-0700-0000BF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xmlns="" id="{00000000-0008-0000-0700-0000C0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107890</xdr:rowOff>
    </xdr:from>
    <xdr:to>
      <xdr:col>85</xdr:col>
      <xdr:colOff>177800</xdr:colOff>
      <xdr:row>97</xdr:row>
      <xdr:rowOff>38040</xdr:rowOff>
    </xdr:to>
    <xdr:sp macro="" textlink="">
      <xdr:nvSpPr>
        <xdr:cNvPr id="705" name="楕円 704">
          <a:extLst>
            <a:ext uri="{FF2B5EF4-FFF2-40B4-BE49-F238E27FC236}">
              <a16:creationId xmlns:a16="http://schemas.microsoft.com/office/drawing/2014/main" xmlns="" id="{00000000-0008-0000-0700-0000C1020000}"/>
            </a:ext>
          </a:extLst>
        </xdr:cNvPr>
        <xdr:cNvSpPr/>
      </xdr:nvSpPr>
      <xdr:spPr>
        <a:xfrm>
          <a:off x="16268700" y="16567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86317</xdr:rowOff>
    </xdr:from>
    <xdr:ext cx="534377" cy="259045"/>
    <xdr:sp macro="" textlink="">
      <xdr:nvSpPr>
        <xdr:cNvPr id="706" name="公債費該当値テキスト">
          <a:extLst>
            <a:ext uri="{FF2B5EF4-FFF2-40B4-BE49-F238E27FC236}">
              <a16:creationId xmlns:a16="http://schemas.microsoft.com/office/drawing/2014/main" xmlns="" id="{00000000-0008-0000-0700-0000C2020000}"/>
            </a:ext>
          </a:extLst>
        </xdr:cNvPr>
        <xdr:cNvSpPr txBox="1"/>
      </xdr:nvSpPr>
      <xdr:spPr>
        <a:xfrm>
          <a:off x="16370300" y="16545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85781</xdr:rowOff>
    </xdr:from>
    <xdr:to>
      <xdr:col>81</xdr:col>
      <xdr:colOff>101600</xdr:colOff>
      <xdr:row>97</xdr:row>
      <xdr:rowOff>15931</xdr:rowOff>
    </xdr:to>
    <xdr:sp macro="" textlink="">
      <xdr:nvSpPr>
        <xdr:cNvPr id="707" name="楕円 706">
          <a:extLst>
            <a:ext uri="{FF2B5EF4-FFF2-40B4-BE49-F238E27FC236}">
              <a16:creationId xmlns:a16="http://schemas.microsoft.com/office/drawing/2014/main" xmlns="" id="{00000000-0008-0000-0700-0000C3020000}"/>
            </a:ext>
          </a:extLst>
        </xdr:cNvPr>
        <xdr:cNvSpPr/>
      </xdr:nvSpPr>
      <xdr:spPr>
        <a:xfrm>
          <a:off x="15430500" y="16544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7058</xdr:rowOff>
    </xdr:from>
    <xdr:ext cx="534377" cy="259045"/>
    <xdr:sp macro="" textlink="">
      <xdr:nvSpPr>
        <xdr:cNvPr id="708" name="テキスト ボックス 707">
          <a:extLst>
            <a:ext uri="{FF2B5EF4-FFF2-40B4-BE49-F238E27FC236}">
              <a16:creationId xmlns:a16="http://schemas.microsoft.com/office/drawing/2014/main" xmlns="" id="{00000000-0008-0000-0700-0000C4020000}"/>
            </a:ext>
          </a:extLst>
        </xdr:cNvPr>
        <xdr:cNvSpPr txBox="1"/>
      </xdr:nvSpPr>
      <xdr:spPr>
        <a:xfrm>
          <a:off x="15214111" y="16637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78335</xdr:rowOff>
    </xdr:from>
    <xdr:to>
      <xdr:col>76</xdr:col>
      <xdr:colOff>165100</xdr:colOff>
      <xdr:row>97</xdr:row>
      <xdr:rowOff>8485</xdr:rowOff>
    </xdr:to>
    <xdr:sp macro="" textlink="">
      <xdr:nvSpPr>
        <xdr:cNvPr id="709" name="楕円 708">
          <a:extLst>
            <a:ext uri="{FF2B5EF4-FFF2-40B4-BE49-F238E27FC236}">
              <a16:creationId xmlns:a16="http://schemas.microsoft.com/office/drawing/2014/main" xmlns="" id="{00000000-0008-0000-0700-0000C5020000}"/>
            </a:ext>
          </a:extLst>
        </xdr:cNvPr>
        <xdr:cNvSpPr/>
      </xdr:nvSpPr>
      <xdr:spPr>
        <a:xfrm>
          <a:off x="14541500" y="16537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171062</xdr:rowOff>
    </xdr:from>
    <xdr:ext cx="534377" cy="259045"/>
    <xdr:sp macro="" textlink="">
      <xdr:nvSpPr>
        <xdr:cNvPr id="710" name="テキスト ボックス 709">
          <a:extLst>
            <a:ext uri="{FF2B5EF4-FFF2-40B4-BE49-F238E27FC236}">
              <a16:creationId xmlns:a16="http://schemas.microsoft.com/office/drawing/2014/main" xmlns="" id="{00000000-0008-0000-0700-0000C6020000}"/>
            </a:ext>
          </a:extLst>
        </xdr:cNvPr>
        <xdr:cNvSpPr txBox="1"/>
      </xdr:nvSpPr>
      <xdr:spPr>
        <a:xfrm>
          <a:off x="14325111" y="16630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65060</xdr:rowOff>
    </xdr:from>
    <xdr:to>
      <xdr:col>72</xdr:col>
      <xdr:colOff>38100</xdr:colOff>
      <xdr:row>96</xdr:row>
      <xdr:rowOff>166660</xdr:rowOff>
    </xdr:to>
    <xdr:sp macro="" textlink="">
      <xdr:nvSpPr>
        <xdr:cNvPr id="711" name="楕円 710">
          <a:extLst>
            <a:ext uri="{FF2B5EF4-FFF2-40B4-BE49-F238E27FC236}">
              <a16:creationId xmlns:a16="http://schemas.microsoft.com/office/drawing/2014/main" xmlns="" id="{00000000-0008-0000-0700-0000C7020000}"/>
            </a:ext>
          </a:extLst>
        </xdr:cNvPr>
        <xdr:cNvSpPr/>
      </xdr:nvSpPr>
      <xdr:spPr>
        <a:xfrm>
          <a:off x="13652500" y="16524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157787</xdr:rowOff>
    </xdr:from>
    <xdr:ext cx="534377" cy="259045"/>
    <xdr:sp macro="" textlink="">
      <xdr:nvSpPr>
        <xdr:cNvPr id="712" name="テキスト ボックス 711">
          <a:extLst>
            <a:ext uri="{FF2B5EF4-FFF2-40B4-BE49-F238E27FC236}">
              <a16:creationId xmlns:a16="http://schemas.microsoft.com/office/drawing/2014/main" xmlns="" id="{00000000-0008-0000-0700-0000C8020000}"/>
            </a:ext>
          </a:extLst>
        </xdr:cNvPr>
        <xdr:cNvSpPr txBox="1"/>
      </xdr:nvSpPr>
      <xdr:spPr>
        <a:xfrm>
          <a:off x="13436111" y="16616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1803</xdr:rowOff>
    </xdr:from>
    <xdr:to>
      <xdr:col>67</xdr:col>
      <xdr:colOff>101600</xdr:colOff>
      <xdr:row>96</xdr:row>
      <xdr:rowOff>103403</xdr:rowOff>
    </xdr:to>
    <xdr:sp macro="" textlink="">
      <xdr:nvSpPr>
        <xdr:cNvPr id="713" name="楕円 712">
          <a:extLst>
            <a:ext uri="{FF2B5EF4-FFF2-40B4-BE49-F238E27FC236}">
              <a16:creationId xmlns:a16="http://schemas.microsoft.com/office/drawing/2014/main" xmlns="" id="{00000000-0008-0000-0700-0000C9020000}"/>
            </a:ext>
          </a:extLst>
        </xdr:cNvPr>
        <xdr:cNvSpPr/>
      </xdr:nvSpPr>
      <xdr:spPr>
        <a:xfrm>
          <a:off x="12763500" y="16461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94530</xdr:rowOff>
    </xdr:from>
    <xdr:ext cx="534377" cy="259045"/>
    <xdr:sp macro="" textlink="">
      <xdr:nvSpPr>
        <xdr:cNvPr id="714" name="テキスト ボックス 713">
          <a:extLst>
            <a:ext uri="{FF2B5EF4-FFF2-40B4-BE49-F238E27FC236}">
              <a16:creationId xmlns:a16="http://schemas.microsoft.com/office/drawing/2014/main" xmlns="" id="{00000000-0008-0000-0700-0000CA020000}"/>
            </a:ext>
          </a:extLst>
        </xdr:cNvPr>
        <xdr:cNvSpPr txBox="1"/>
      </xdr:nvSpPr>
      <xdr:spPr>
        <a:xfrm>
          <a:off x="12547111" y="16553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a:extLst>
            <a:ext uri="{FF2B5EF4-FFF2-40B4-BE49-F238E27FC236}">
              <a16:creationId xmlns:a16="http://schemas.microsoft.com/office/drawing/2014/main" xmlns="" id="{00000000-0008-0000-0700-0000CB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a:extLst>
            <a:ext uri="{FF2B5EF4-FFF2-40B4-BE49-F238E27FC236}">
              <a16:creationId xmlns:a16="http://schemas.microsoft.com/office/drawing/2014/main" xmlns="" id="{00000000-0008-0000-0700-0000CC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a:extLst>
            <a:ext uri="{FF2B5EF4-FFF2-40B4-BE49-F238E27FC236}">
              <a16:creationId xmlns:a16="http://schemas.microsoft.com/office/drawing/2014/main" xmlns="" id="{00000000-0008-0000-0700-0000CD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a:extLst>
            <a:ext uri="{FF2B5EF4-FFF2-40B4-BE49-F238E27FC236}">
              <a16:creationId xmlns:a16="http://schemas.microsoft.com/office/drawing/2014/main" xmlns="" id="{00000000-0008-0000-0700-0000CE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a:extLst>
            <a:ext uri="{FF2B5EF4-FFF2-40B4-BE49-F238E27FC236}">
              <a16:creationId xmlns:a16="http://schemas.microsoft.com/office/drawing/2014/main" xmlns="" id="{00000000-0008-0000-0700-0000CF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a:extLst>
            <a:ext uri="{FF2B5EF4-FFF2-40B4-BE49-F238E27FC236}">
              <a16:creationId xmlns:a16="http://schemas.microsoft.com/office/drawing/2014/main" xmlns="" id="{00000000-0008-0000-0700-0000D0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a:extLst>
            <a:ext uri="{FF2B5EF4-FFF2-40B4-BE49-F238E27FC236}">
              <a16:creationId xmlns:a16="http://schemas.microsoft.com/office/drawing/2014/main" xmlns="" id="{00000000-0008-0000-0700-0000D1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a:extLst>
            <a:ext uri="{FF2B5EF4-FFF2-40B4-BE49-F238E27FC236}">
              <a16:creationId xmlns:a16="http://schemas.microsoft.com/office/drawing/2014/main" xmlns="" id="{00000000-0008-0000-0700-0000D2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a:extLst>
            <a:ext uri="{FF2B5EF4-FFF2-40B4-BE49-F238E27FC236}">
              <a16:creationId xmlns:a16="http://schemas.microsoft.com/office/drawing/2014/main" xmlns="" id="{00000000-0008-0000-0700-0000D3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a:extLst>
            <a:ext uri="{FF2B5EF4-FFF2-40B4-BE49-F238E27FC236}">
              <a16:creationId xmlns:a16="http://schemas.microsoft.com/office/drawing/2014/main" xmlns="" id="{00000000-0008-0000-0700-0000D4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5" name="直線コネクタ 724">
          <a:extLst>
            <a:ext uri="{FF2B5EF4-FFF2-40B4-BE49-F238E27FC236}">
              <a16:creationId xmlns:a16="http://schemas.microsoft.com/office/drawing/2014/main" xmlns="" id="{00000000-0008-0000-0700-0000D5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6" name="テキスト ボックス 725">
          <a:extLst>
            <a:ext uri="{FF2B5EF4-FFF2-40B4-BE49-F238E27FC236}">
              <a16:creationId xmlns:a16="http://schemas.microsoft.com/office/drawing/2014/main" xmlns="" id="{00000000-0008-0000-0700-0000D6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7" name="直線コネクタ 726">
          <a:extLst>
            <a:ext uri="{FF2B5EF4-FFF2-40B4-BE49-F238E27FC236}">
              <a16:creationId xmlns:a16="http://schemas.microsoft.com/office/drawing/2014/main" xmlns="" id="{00000000-0008-0000-0700-0000D7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8" name="テキスト ボックス 727">
          <a:extLst>
            <a:ext uri="{FF2B5EF4-FFF2-40B4-BE49-F238E27FC236}">
              <a16:creationId xmlns:a16="http://schemas.microsoft.com/office/drawing/2014/main" xmlns="" id="{00000000-0008-0000-0700-0000D8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9" name="直線コネクタ 728">
          <a:extLst>
            <a:ext uri="{FF2B5EF4-FFF2-40B4-BE49-F238E27FC236}">
              <a16:creationId xmlns:a16="http://schemas.microsoft.com/office/drawing/2014/main" xmlns="" id="{00000000-0008-0000-0700-0000D9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0" name="テキスト ボックス 729">
          <a:extLst>
            <a:ext uri="{FF2B5EF4-FFF2-40B4-BE49-F238E27FC236}">
              <a16:creationId xmlns:a16="http://schemas.microsoft.com/office/drawing/2014/main" xmlns="" id="{00000000-0008-0000-0700-0000DA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1" name="直線コネクタ 730">
          <a:extLst>
            <a:ext uri="{FF2B5EF4-FFF2-40B4-BE49-F238E27FC236}">
              <a16:creationId xmlns:a16="http://schemas.microsoft.com/office/drawing/2014/main" xmlns="" id="{00000000-0008-0000-0700-0000DB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2" name="テキスト ボックス 731">
          <a:extLst>
            <a:ext uri="{FF2B5EF4-FFF2-40B4-BE49-F238E27FC236}">
              <a16:creationId xmlns:a16="http://schemas.microsoft.com/office/drawing/2014/main" xmlns="" id="{00000000-0008-0000-0700-0000DC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a:extLst>
            <a:ext uri="{FF2B5EF4-FFF2-40B4-BE49-F238E27FC236}">
              <a16:creationId xmlns:a16="http://schemas.microsoft.com/office/drawing/2014/main" xmlns="" id="{00000000-0008-0000-0700-0000D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4" name="テキスト ボックス 733">
          <a:extLst>
            <a:ext uri="{FF2B5EF4-FFF2-40B4-BE49-F238E27FC236}">
              <a16:creationId xmlns:a16="http://schemas.microsoft.com/office/drawing/2014/main" xmlns="" id="{00000000-0008-0000-0700-0000DE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諸支出金グラフ枠">
          <a:extLst>
            <a:ext uri="{FF2B5EF4-FFF2-40B4-BE49-F238E27FC236}">
              <a16:creationId xmlns:a16="http://schemas.microsoft.com/office/drawing/2014/main" xmlns="" id="{00000000-0008-0000-0700-0000D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5740</xdr:rowOff>
    </xdr:from>
    <xdr:to>
      <xdr:col>116</xdr:col>
      <xdr:colOff>62864</xdr:colOff>
      <xdr:row>38</xdr:row>
      <xdr:rowOff>139700</xdr:rowOff>
    </xdr:to>
    <xdr:cxnSp macro="">
      <xdr:nvCxnSpPr>
        <xdr:cNvPr id="736" name="直線コネクタ 735">
          <a:extLst>
            <a:ext uri="{FF2B5EF4-FFF2-40B4-BE49-F238E27FC236}">
              <a16:creationId xmlns:a16="http://schemas.microsoft.com/office/drawing/2014/main" xmlns="" id="{00000000-0008-0000-0700-0000E0020000}"/>
            </a:ext>
          </a:extLst>
        </xdr:cNvPr>
        <xdr:cNvCxnSpPr/>
      </xdr:nvCxnSpPr>
      <xdr:spPr>
        <a:xfrm flipV="1">
          <a:off x="22159595" y="5149240"/>
          <a:ext cx="1269" cy="1505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2532</xdr:rowOff>
    </xdr:from>
    <xdr:ext cx="249299" cy="259045"/>
    <xdr:sp macro="" textlink="">
      <xdr:nvSpPr>
        <xdr:cNvPr id="737" name="諸支出金最小値テキスト">
          <a:extLst>
            <a:ext uri="{FF2B5EF4-FFF2-40B4-BE49-F238E27FC236}">
              <a16:creationId xmlns:a16="http://schemas.microsoft.com/office/drawing/2014/main" xmlns="" id="{00000000-0008-0000-0700-0000E1020000}"/>
            </a:ext>
          </a:extLst>
        </xdr:cNvPr>
        <xdr:cNvSpPr txBox="1"/>
      </xdr:nvSpPr>
      <xdr:spPr>
        <a:xfrm>
          <a:off x="22212300" y="66890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8" name="直線コネクタ 737">
          <a:extLst>
            <a:ext uri="{FF2B5EF4-FFF2-40B4-BE49-F238E27FC236}">
              <a16:creationId xmlns:a16="http://schemas.microsoft.com/office/drawing/2014/main" xmlns="" id="{00000000-0008-0000-0700-0000E2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123867</xdr:rowOff>
    </xdr:from>
    <xdr:ext cx="469744" cy="259045"/>
    <xdr:sp macro="" textlink="">
      <xdr:nvSpPr>
        <xdr:cNvPr id="739" name="諸支出金最大値テキスト">
          <a:extLst>
            <a:ext uri="{FF2B5EF4-FFF2-40B4-BE49-F238E27FC236}">
              <a16:creationId xmlns:a16="http://schemas.microsoft.com/office/drawing/2014/main" xmlns="" id="{00000000-0008-0000-0700-0000E3020000}"/>
            </a:ext>
          </a:extLst>
        </xdr:cNvPr>
        <xdr:cNvSpPr txBox="1"/>
      </xdr:nvSpPr>
      <xdr:spPr>
        <a:xfrm>
          <a:off x="22212300" y="4924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6,586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5740</xdr:rowOff>
    </xdr:from>
    <xdr:to>
      <xdr:col>116</xdr:col>
      <xdr:colOff>152400</xdr:colOff>
      <xdr:row>30</xdr:row>
      <xdr:rowOff>5740</xdr:rowOff>
    </xdr:to>
    <xdr:cxnSp macro="">
      <xdr:nvCxnSpPr>
        <xdr:cNvPr id="740" name="直線コネクタ 739">
          <a:extLst>
            <a:ext uri="{FF2B5EF4-FFF2-40B4-BE49-F238E27FC236}">
              <a16:creationId xmlns:a16="http://schemas.microsoft.com/office/drawing/2014/main" xmlns="" id="{00000000-0008-0000-0700-0000E4020000}"/>
            </a:ext>
          </a:extLst>
        </xdr:cNvPr>
        <xdr:cNvCxnSpPr/>
      </xdr:nvCxnSpPr>
      <xdr:spPr>
        <a:xfrm>
          <a:off x="22072600" y="5149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1" name="直線コネクタ 740">
          <a:extLst>
            <a:ext uri="{FF2B5EF4-FFF2-40B4-BE49-F238E27FC236}">
              <a16:creationId xmlns:a16="http://schemas.microsoft.com/office/drawing/2014/main" xmlns="" id="{00000000-0008-0000-0700-0000E5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91432</xdr:rowOff>
    </xdr:from>
    <xdr:ext cx="313932" cy="259045"/>
    <xdr:sp macro="" textlink="">
      <xdr:nvSpPr>
        <xdr:cNvPr id="742" name="諸支出金平均値テキスト">
          <a:extLst>
            <a:ext uri="{FF2B5EF4-FFF2-40B4-BE49-F238E27FC236}">
              <a16:creationId xmlns:a16="http://schemas.microsoft.com/office/drawing/2014/main" xmlns="" id="{00000000-0008-0000-0700-0000E6020000}"/>
            </a:ext>
          </a:extLst>
        </xdr:cNvPr>
        <xdr:cNvSpPr txBox="1"/>
      </xdr:nvSpPr>
      <xdr:spPr>
        <a:xfrm>
          <a:off x="22212300" y="6435082"/>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68555</xdr:rowOff>
    </xdr:from>
    <xdr:to>
      <xdr:col>116</xdr:col>
      <xdr:colOff>114300</xdr:colOff>
      <xdr:row>38</xdr:row>
      <xdr:rowOff>170155</xdr:rowOff>
    </xdr:to>
    <xdr:sp macro="" textlink="">
      <xdr:nvSpPr>
        <xdr:cNvPr id="743" name="フローチャート: 判断 742">
          <a:extLst>
            <a:ext uri="{FF2B5EF4-FFF2-40B4-BE49-F238E27FC236}">
              <a16:creationId xmlns:a16="http://schemas.microsoft.com/office/drawing/2014/main" xmlns="" id="{00000000-0008-0000-0700-0000E7020000}"/>
            </a:ext>
          </a:extLst>
        </xdr:cNvPr>
        <xdr:cNvSpPr/>
      </xdr:nvSpPr>
      <xdr:spPr>
        <a:xfrm>
          <a:off x="22110700" y="658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4" name="直線コネクタ 743">
          <a:extLst>
            <a:ext uri="{FF2B5EF4-FFF2-40B4-BE49-F238E27FC236}">
              <a16:creationId xmlns:a16="http://schemas.microsoft.com/office/drawing/2014/main" xmlns="" id="{00000000-0008-0000-0700-0000E8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37236</xdr:rowOff>
    </xdr:from>
    <xdr:to>
      <xdr:col>112</xdr:col>
      <xdr:colOff>38100</xdr:colOff>
      <xdr:row>38</xdr:row>
      <xdr:rowOff>138836</xdr:rowOff>
    </xdr:to>
    <xdr:sp macro="" textlink="">
      <xdr:nvSpPr>
        <xdr:cNvPr id="745" name="フローチャート: 判断 744">
          <a:extLst>
            <a:ext uri="{FF2B5EF4-FFF2-40B4-BE49-F238E27FC236}">
              <a16:creationId xmlns:a16="http://schemas.microsoft.com/office/drawing/2014/main" xmlns="" id="{00000000-0008-0000-0700-0000E9020000}"/>
            </a:ext>
          </a:extLst>
        </xdr:cNvPr>
        <xdr:cNvSpPr/>
      </xdr:nvSpPr>
      <xdr:spPr>
        <a:xfrm>
          <a:off x="21272500" y="655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155363</xdr:rowOff>
    </xdr:from>
    <xdr:ext cx="378565" cy="259045"/>
    <xdr:sp macro="" textlink="">
      <xdr:nvSpPr>
        <xdr:cNvPr id="746" name="テキスト ボックス 745">
          <a:extLst>
            <a:ext uri="{FF2B5EF4-FFF2-40B4-BE49-F238E27FC236}">
              <a16:creationId xmlns:a16="http://schemas.microsoft.com/office/drawing/2014/main" xmlns="" id="{00000000-0008-0000-0700-0000EA020000}"/>
            </a:ext>
          </a:extLst>
        </xdr:cNvPr>
        <xdr:cNvSpPr txBox="1"/>
      </xdr:nvSpPr>
      <xdr:spPr>
        <a:xfrm>
          <a:off x="21134017" y="63275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7" name="直線コネクタ 746">
          <a:extLst>
            <a:ext uri="{FF2B5EF4-FFF2-40B4-BE49-F238E27FC236}">
              <a16:creationId xmlns:a16="http://schemas.microsoft.com/office/drawing/2014/main" xmlns="" id="{00000000-0008-0000-0700-0000EB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27178</xdr:rowOff>
    </xdr:from>
    <xdr:to>
      <xdr:col>107</xdr:col>
      <xdr:colOff>101600</xdr:colOff>
      <xdr:row>38</xdr:row>
      <xdr:rowOff>128778</xdr:rowOff>
    </xdr:to>
    <xdr:sp macro="" textlink="">
      <xdr:nvSpPr>
        <xdr:cNvPr id="748" name="フローチャート: 判断 747">
          <a:extLst>
            <a:ext uri="{FF2B5EF4-FFF2-40B4-BE49-F238E27FC236}">
              <a16:creationId xmlns:a16="http://schemas.microsoft.com/office/drawing/2014/main" xmlns="" id="{00000000-0008-0000-0700-0000EC020000}"/>
            </a:ext>
          </a:extLst>
        </xdr:cNvPr>
        <xdr:cNvSpPr/>
      </xdr:nvSpPr>
      <xdr:spPr>
        <a:xfrm>
          <a:off x="20383500" y="6542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145305</xdr:rowOff>
    </xdr:from>
    <xdr:ext cx="378565" cy="259045"/>
    <xdr:sp macro="" textlink="">
      <xdr:nvSpPr>
        <xdr:cNvPr id="749" name="テキスト ボックス 748">
          <a:extLst>
            <a:ext uri="{FF2B5EF4-FFF2-40B4-BE49-F238E27FC236}">
              <a16:creationId xmlns:a16="http://schemas.microsoft.com/office/drawing/2014/main" xmlns="" id="{00000000-0008-0000-0700-0000ED020000}"/>
            </a:ext>
          </a:extLst>
        </xdr:cNvPr>
        <xdr:cNvSpPr txBox="1"/>
      </xdr:nvSpPr>
      <xdr:spPr>
        <a:xfrm>
          <a:off x="20245017" y="63175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0" name="直線コネクタ 749">
          <a:extLst>
            <a:ext uri="{FF2B5EF4-FFF2-40B4-BE49-F238E27FC236}">
              <a16:creationId xmlns:a16="http://schemas.microsoft.com/office/drawing/2014/main" xmlns="" id="{00000000-0008-0000-0700-0000EE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37008</xdr:rowOff>
    </xdr:from>
    <xdr:to>
      <xdr:col>102</xdr:col>
      <xdr:colOff>165100</xdr:colOff>
      <xdr:row>38</xdr:row>
      <xdr:rowOff>138608</xdr:rowOff>
    </xdr:to>
    <xdr:sp macro="" textlink="">
      <xdr:nvSpPr>
        <xdr:cNvPr id="751" name="フローチャート: 判断 750">
          <a:extLst>
            <a:ext uri="{FF2B5EF4-FFF2-40B4-BE49-F238E27FC236}">
              <a16:creationId xmlns:a16="http://schemas.microsoft.com/office/drawing/2014/main" xmlns="" id="{00000000-0008-0000-0700-0000EF020000}"/>
            </a:ext>
          </a:extLst>
        </xdr:cNvPr>
        <xdr:cNvSpPr/>
      </xdr:nvSpPr>
      <xdr:spPr>
        <a:xfrm>
          <a:off x="19494500" y="6552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155135</xdr:rowOff>
    </xdr:from>
    <xdr:ext cx="378565" cy="259045"/>
    <xdr:sp macro="" textlink="">
      <xdr:nvSpPr>
        <xdr:cNvPr id="752" name="テキスト ボックス 751">
          <a:extLst>
            <a:ext uri="{FF2B5EF4-FFF2-40B4-BE49-F238E27FC236}">
              <a16:creationId xmlns:a16="http://schemas.microsoft.com/office/drawing/2014/main" xmlns="" id="{00000000-0008-0000-0700-0000F0020000}"/>
            </a:ext>
          </a:extLst>
        </xdr:cNvPr>
        <xdr:cNvSpPr txBox="1"/>
      </xdr:nvSpPr>
      <xdr:spPr>
        <a:xfrm>
          <a:off x="19356017" y="63273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82042</xdr:rowOff>
    </xdr:from>
    <xdr:to>
      <xdr:col>98</xdr:col>
      <xdr:colOff>38100</xdr:colOff>
      <xdr:row>39</xdr:row>
      <xdr:rowOff>12192</xdr:rowOff>
    </xdr:to>
    <xdr:sp macro="" textlink="">
      <xdr:nvSpPr>
        <xdr:cNvPr id="753" name="フローチャート: 判断 752">
          <a:extLst>
            <a:ext uri="{FF2B5EF4-FFF2-40B4-BE49-F238E27FC236}">
              <a16:creationId xmlns:a16="http://schemas.microsoft.com/office/drawing/2014/main" xmlns="" id="{00000000-0008-0000-0700-0000F1020000}"/>
            </a:ext>
          </a:extLst>
        </xdr:cNvPr>
        <xdr:cNvSpPr/>
      </xdr:nvSpPr>
      <xdr:spPr>
        <a:xfrm>
          <a:off x="18605500" y="6597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28719</xdr:rowOff>
    </xdr:from>
    <xdr:ext cx="313932" cy="259045"/>
    <xdr:sp macro="" textlink="">
      <xdr:nvSpPr>
        <xdr:cNvPr id="754" name="テキスト ボックス 753">
          <a:extLst>
            <a:ext uri="{FF2B5EF4-FFF2-40B4-BE49-F238E27FC236}">
              <a16:creationId xmlns:a16="http://schemas.microsoft.com/office/drawing/2014/main" xmlns="" id="{00000000-0008-0000-0700-0000F2020000}"/>
            </a:ext>
          </a:extLst>
        </xdr:cNvPr>
        <xdr:cNvSpPr txBox="1"/>
      </xdr:nvSpPr>
      <xdr:spPr>
        <a:xfrm>
          <a:off x="18499333" y="63723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xmlns="" id="{00000000-0008-0000-0700-0000F3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xmlns="" id="{00000000-0008-0000-0700-0000F4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xmlns="" id="{00000000-0008-0000-0700-0000F5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xmlns="" id="{00000000-0008-0000-0700-0000F6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xmlns="" id="{00000000-0008-0000-0700-0000F7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0" name="楕円 759">
          <a:extLst>
            <a:ext uri="{FF2B5EF4-FFF2-40B4-BE49-F238E27FC236}">
              <a16:creationId xmlns:a16="http://schemas.microsoft.com/office/drawing/2014/main" xmlns="" id="{00000000-0008-0000-0700-0000F8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46982</xdr:rowOff>
    </xdr:from>
    <xdr:ext cx="249299" cy="259045"/>
    <xdr:sp macro="" textlink="">
      <xdr:nvSpPr>
        <xdr:cNvPr id="761" name="諸支出金該当値テキスト">
          <a:extLst>
            <a:ext uri="{FF2B5EF4-FFF2-40B4-BE49-F238E27FC236}">
              <a16:creationId xmlns:a16="http://schemas.microsoft.com/office/drawing/2014/main" xmlns="" id="{00000000-0008-0000-0700-0000F9020000}"/>
            </a:ext>
          </a:extLst>
        </xdr:cNvPr>
        <xdr:cNvSpPr txBox="1"/>
      </xdr:nvSpPr>
      <xdr:spPr>
        <a:xfrm>
          <a:off x="22212300" y="65620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2" name="楕円 761">
          <a:extLst>
            <a:ext uri="{FF2B5EF4-FFF2-40B4-BE49-F238E27FC236}">
              <a16:creationId xmlns:a16="http://schemas.microsoft.com/office/drawing/2014/main" xmlns="" id="{00000000-0008-0000-0700-0000FA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3" name="テキスト ボックス 762">
          <a:extLst>
            <a:ext uri="{FF2B5EF4-FFF2-40B4-BE49-F238E27FC236}">
              <a16:creationId xmlns:a16="http://schemas.microsoft.com/office/drawing/2014/main" xmlns="" id="{00000000-0008-0000-0700-0000FB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4" name="楕円 763">
          <a:extLst>
            <a:ext uri="{FF2B5EF4-FFF2-40B4-BE49-F238E27FC236}">
              <a16:creationId xmlns:a16="http://schemas.microsoft.com/office/drawing/2014/main" xmlns="" id="{00000000-0008-0000-0700-0000FC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5" name="テキスト ボックス 764">
          <a:extLst>
            <a:ext uri="{FF2B5EF4-FFF2-40B4-BE49-F238E27FC236}">
              <a16:creationId xmlns:a16="http://schemas.microsoft.com/office/drawing/2014/main" xmlns="" id="{00000000-0008-0000-0700-0000FD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6" name="楕円 765">
          <a:extLst>
            <a:ext uri="{FF2B5EF4-FFF2-40B4-BE49-F238E27FC236}">
              <a16:creationId xmlns:a16="http://schemas.microsoft.com/office/drawing/2014/main" xmlns="" id="{00000000-0008-0000-0700-0000FE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7" name="テキスト ボックス 766">
          <a:extLst>
            <a:ext uri="{FF2B5EF4-FFF2-40B4-BE49-F238E27FC236}">
              <a16:creationId xmlns:a16="http://schemas.microsoft.com/office/drawing/2014/main" xmlns="" id="{00000000-0008-0000-0700-0000FF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8" name="楕円 767">
          <a:extLst>
            <a:ext uri="{FF2B5EF4-FFF2-40B4-BE49-F238E27FC236}">
              <a16:creationId xmlns:a16="http://schemas.microsoft.com/office/drawing/2014/main" xmlns="" id="{00000000-0008-0000-0700-000000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9" name="テキスト ボックス 768">
          <a:extLst>
            <a:ext uri="{FF2B5EF4-FFF2-40B4-BE49-F238E27FC236}">
              <a16:creationId xmlns:a16="http://schemas.microsoft.com/office/drawing/2014/main" xmlns="" id="{00000000-0008-0000-0700-000001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a:extLst>
            <a:ext uri="{FF2B5EF4-FFF2-40B4-BE49-F238E27FC236}">
              <a16:creationId xmlns:a16="http://schemas.microsoft.com/office/drawing/2014/main" xmlns="" id="{00000000-0008-0000-0700-00000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a:extLst>
            <a:ext uri="{FF2B5EF4-FFF2-40B4-BE49-F238E27FC236}">
              <a16:creationId xmlns:a16="http://schemas.microsoft.com/office/drawing/2014/main" xmlns="" id="{00000000-0008-0000-0700-00000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a:extLst>
            <a:ext uri="{FF2B5EF4-FFF2-40B4-BE49-F238E27FC236}">
              <a16:creationId xmlns:a16="http://schemas.microsoft.com/office/drawing/2014/main" xmlns="" id="{00000000-0008-0000-0700-00000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a:extLst>
            <a:ext uri="{FF2B5EF4-FFF2-40B4-BE49-F238E27FC236}">
              <a16:creationId xmlns:a16="http://schemas.microsoft.com/office/drawing/2014/main" xmlns="" id="{00000000-0008-0000-0700-00000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a:extLst>
            <a:ext uri="{FF2B5EF4-FFF2-40B4-BE49-F238E27FC236}">
              <a16:creationId xmlns:a16="http://schemas.microsoft.com/office/drawing/2014/main" xmlns="" id="{00000000-0008-0000-0700-00000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a:extLst>
            <a:ext uri="{FF2B5EF4-FFF2-40B4-BE49-F238E27FC236}">
              <a16:creationId xmlns:a16="http://schemas.microsoft.com/office/drawing/2014/main" xmlns="" id="{00000000-0008-0000-0700-00000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a:extLst>
            <a:ext uri="{FF2B5EF4-FFF2-40B4-BE49-F238E27FC236}">
              <a16:creationId xmlns:a16="http://schemas.microsoft.com/office/drawing/2014/main" xmlns="" id="{00000000-0008-0000-0700-00000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a:extLst>
            <a:ext uri="{FF2B5EF4-FFF2-40B4-BE49-F238E27FC236}">
              <a16:creationId xmlns:a16="http://schemas.microsoft.com/office/drawing/2014/main" xmlns="" id="{00000000-0008-0000-0700-00000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a:extLst>
            <a:ext uri="{FF2B5EF4-FFF2-40B4-BE49-F238E27FC236}">
              <a16:creationId xmlns:a16="http://schemas.microsoft.com/office/drawing/2014/main" xmlns="" id="{00000000-0008-0000-0700-00000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a:extLst>
            <a:ext uri="{FF2B5EF4-FFF2-40B4-BE49-F238E27FC236}">
              <a16:creationId xmlns:a16="http://schemas.microsoft.com/office/drawing/2014/main" xmlns="" id="{00000000-0008-0000-0700-00000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0" name="直線コネクタ 779">
          <a:extLst>
            <a:ext uri="{FF2B5EF4-FFF2-40B4-BE49-F238E27FC236}">
              <a16:creationId xmlns:a16="http://schemas.microsoft.com/office/drawing/2014/main" xmlns="" id="{00000000-0008-0000-0700-00000C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1" name="テキスト ボックス 780">
          <a:extLst>
            <a:ext uri="{FF2B5EF4-FFF2-40B4-BE49-F238E27FC236}">
              <a16:creationId xmlns:a16="http://schemas.microsoft.com/office/drawing/2014/main" xmlns="" id="{00000000-0008-0000-0700-00000D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a:extLst>
            <a:ext uri="{FF2B5EF4-FFF2-40B4-BE49-F238E27FC236}">
              <a16:creationId xmlns:a16="http://schemas.microsoft.com/office/drawing/2014/main" xmlns="" id="{00000000-0008-0000-0700-00000E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3" name="テキスト ボックス 782">
          <a:extLst>
            <a:ext uri="{FF2B5EF4-FFF2-40B4-BE49-F238E27FC236}">
              <a16:creationId xmlns:a16="http://schemas.microsoft.com/office/drawing/2014/main" xmlns="" id="{00000000-0008-0000-0700-00000F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前年度繰上充用金グラフ枠">
          <a:extLst>
            <a:ext uri="{FF2B5EF4-FFF2-40B4-BE49-F238E27FC236}">
              <a16:creationId xmlns:a16="http://schemas.microsoft.com/office/drawing/2014/main" xmlns="" id="{00000000-0008-0000-0700-000010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5" name="直線コネクタ 784">
          <a:extLst>
            <a:ext uri="{FF2B5EF4-FFF2-40B4-BE49-F238E27FC236}">
              <a16:creationId xmlns:a16="http://schemas.microsoft.com/office/drawing/2014/main" xmlns="" id="{00000000-0008-0000-0700-000011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6" name="前年度繰上充用金最小値テキスト">
          <a:extLst>
            <a:ext uri="{FF2B5EF4-FFF2-40B4-BE49-F238E27FC236}">
              <a16:creationId xmlns:a16="http://schemas.microsoft.com/office/drawing/2014/main" xmlns="" id="{00000000-0008-0000-0700-000012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7" name="直線コネクタ 786">
          <a:extLst>
            <a:ext uri="{FF2B5EF4-FFF2-40B4-BE49-F238E27FC236}">
              <a16:creationId xmlns:a16="http://schemas.microsoft.com/office/drawing/2014/main" xmlns="" id="{00000000-0008-0000-0700-000013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8" name="前年度繰上充用金最大値テキスト">
          <a:extLst>
            <a:ext uri="{FF2B5EF4-FFF2-40B4-BE49-F238E27FC236}">
              <a16:creationId xmlns:a16="http://schemas.microsoft.com/office/drawing/2014/main" xmlns="" id="{00000000-0008-0000-0700-000014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a:extLst>
            <a:ext uri="{FF2B5EF4-FFF2-40B4-BE49-F238E27FC236}">
              <a16:creationId xmlns:a16="http://schemas.microsoft.com/office/drawing/2014/main" xmlns="" id="{00000000-0008-0000-0700-000015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0" name="直線コネクタ 789">
          <a:extLst>
            <a:ext uri="{FF2B5EF4-FFF2-40B4-BE49-F238E27FC236}">
              <a16:creationId xmlns:a16="http://schemas.microsoft.com/office/drawing/2014/main" xmlns="" id="{00000000-0008-0000-0700-000016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1" name="前年度繰上充用金平均値テキスト">
          <a:extLst>
            <a:ext uri="{FF2B5EF4-FFF2-40B4-BE49-F238E27FC236}">
              <a16:creationId xmlns:a16="http://schemas.microsoft.com/office/drawing/2014/main" xmlns="" id="{00000000-0008-0000-0700-000017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2" name="フローチャート: 判断 791">
          <a:extLst>
            <a:ext uri="{FF2B5EF4-FFF2-40B4-BE49-F238E27FC236}">
              <a16:creationId xmlns:a16="http://schemas.microsoft.com/office/drawing/2014/main" xmlns="" id="{00000000-0008-0000-0700-000018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3" name="直線コネクタ 792">
          <a:extLst>
            <a:ext uri="{FF2B5EF4-FFF2-40B4-BE49-F238E27FC236}">
              <a16:creationId xmlns:a16="http://schemas.microsoft.com/office/drawing/2014/main" xmlns="" id="{00000000-0008-0000-0700-000019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4" name="フローチャート: 判断 793">
          <a:extLst>
            <a:ext uri="{FF2B5EF4-FFF2-40B4-BE49-F238E27FC236}">
              <a16:creationId xmlns:a16="http://schemas.microsoft.com/office/drawing/2014/main" xmlns="" id="{00000000-0008-0000-0700-00001A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5" name="テキスト ボックス 794">
          <a:extLst>
            <a:ext uri="{FF2B5EF4-FFF2-40B4-BE49-F238E27FC236}">
              <a16:creationId xmlns:a16="http://schemas.microsoft.com/office/drawing/2014/main" xmlns="" id="{00000000-0008-0000-0700-00001B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6" name="直線コネクタ 795">
          <a:extLst>
            <a:ext uri="{FF2B5EF4-FFF2-40B4-BE49-F238E27FC236}">
              <a16:creationId xmlns:a16="http://schemas.microsoft.com/office/drawing/2014/main" xmlns="" id="{00000000-0008-0000-0700-00001C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7" name="フローチャート: 判断 796">
          <a:extLst>
            <a:ext uri="{FF2B5EF4-FFF2-40B4-BE49-F238E27FC236}">
              <a16:creationId xmlns:a16="http://schemas.microsoft.com/office/drawing/2014/main" xmlns="" id="{00000000-0008-0000-0700-00001D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8" name="テキスト ボックス 797">
          <a:extLst>
            <a:ext uri="{FF2B5EF4-FFF2-40B4-BE49-F238E27FC236}">
              <a16:creationId xmlns:a16="http://schemas.microsoft.com/office/drawing/2014/main" xmlns="" id="{00000000-0008-0000-0700-00001E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9" name="直線コネクタ 798">
          <a:extLst>
            <a:ext uri="{FF2B5EF4-FFF2-40B4-BE49-F238E27FC236}">
              <a16:creationId xmlns:a16="http://schemas.microsoft.com/office/drawing/2014/main" xmlns="" id="{00000000-0008-0000-0700-00001F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0" name="フローチャート: 判断 799">
          <a:extLst>
            <a:ext uri="{FF2B5EF4-FFF2-40B4-BE49-F238E27FC236}">
              <a16:creationId xmlns:a16="http://schemas.microsoft.com/office/drawing/2014/main" xmlns="" id="{00000000-0008-0000-0700-000020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xmlns="" id="{00000000-0008-0000-0700-000021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2" name="フローチャート: 判断 801">
          <a:extLst>
            <a:ext uri="{FF2B5EF4-FFF2-40B4-BE49-F238E27FC236}">
              <a16:creationId xmlns:a16="http://schemas.microsoft.com/office/drawing/2014/main" xmlns="" id="{00000000-0008-0000-0700-000022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xmlns="" id="{00000000-0008-0000-0700-000023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xmlns="" id="{00000000-0008-0000-0700-000024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xmlns="" id="{00000000-0008-0000-0700-000025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xmlns="" id="{00000000-0008-0000-0700-000026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xmlns="" id="{00000000-0008-0000-0700-000027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xmlns="" id="{00000000-0008-0000-0700-000028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9" name="楕円 808">
          <a:extLst>
            <a:ext uri="{FF2B5EF4-FFF2-40B4-BE49-F238E27FC236}">
              <a16:creationId xmlns:a16="http://schemas.microsoft.com/office/drawing/2014/main" xmlns="" id="{00000000-0008-0000-0700-000029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0" name="前年度繰上充用金該当値テキスト">
          <a:extLst>
            <a:ext uri="{FF2B5EF4-FFF2-40B4-BE49-F238E27FC236}">
              <a16:creationId xmlns:a16="http://schemas.microsoft.com/office/drawing/2014/main" xmlns="" id="{00000000-0008-0000-0700-00002A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1" name="楕円 810">
          <a:extLst>
            <a:ext uri="{FF2B5EF4-FFF2-40B4-BE49-F238E27FC236}">
              <a16:creationId xmlns:a16="http://schemas.microsoft.com/office/drawing/2014/main" xmlns="" id="{00000000-0008-0000-0700-00002B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2" name="テキスト ボックス 811">
          <a:extLst>
            <a:ext uri="{FF2B5EF4-FFF2-40B4-BE49-F238E27FC236}">
              <a16:creationId xmlns:a16="http://schemas.microsoft.com/office/drawing/2014/main" xmlns="" id="{00000000-0008-0000-0700-00002C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3" name="楕円 812">
          <a:extLst>
            <a:ext uri="{FF2B5EF4-FFF2-40B4-BE49-F238E27FC236}">
              <a16:creationId xmlns:a16="http://schemas.microsoft.com/office/drawing/2014/main" xmlns="" id="{00000000-0008-0000-0700-00002D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4" name="テキスト ボックス 813">
          <a:extLst>
            <a:ext uri="{FF2B5EF4-FFF2-40B4-BE49-F238E27FC236}">
              <a16:creationId xmlns:a16="http://schemas.microsoft.com/office/drawing/2014/main" xmlns="" id="{00000000-0008-0000-0700-00002E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5" name="楕円 814">
          <a:extLst>
            <a:ext uri="{FF2B5EF4-FFF2-40B4-BE49-F238E27FC236}">
              <a16:creationId xmlns:a16="http://schemas.microsoft.com/office/drawing/2014/main" xmlns="" id="{00000000-0008-0000-0700-00002F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xmlns="" id="{00000000-0008-0000-0700-000030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7" name="楕円 816">
          <a:extLst>
            <a:ext uri="{FF2B5EF4-FFF2-40B4-BE49-F238E27FC236}">
              <a16:creationId xmlns:a16="http://schemas.microsoft.com/office/drawing/2014/main" xmlns="" id="{00000000-0008-0000-0700-000031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xmlns="" id="{00000000-0008-0000-0700-000032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9" name="正方形/長方形 818">
          <a:extLst>
            <a:ext uri="{FF2B5EF4-FFF2-40B4-BE49-F238E27FC236}">
              <a16:creationId xmlns:a16="http://schemas.microsoft.com/office/drawing/2014/main" xmlns="" id="{00000000-0008-0000-0700-000033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0" name="正方形/長方形 819">
          <a:extLst>
            <a:ext uri="{FF2B5EF4-FFF2-40B4-BE49-F238E27FC236}">
              <a16:creationId xmlns:a16="http://schemas.microsoft.com/office/drawing/2014/main" xmlns="" id="{00000000-0008-0000-0700-000034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1" name="テキスト ボックス 820">
          <a:extLst>
            <a:ext uri="{FF2B5EF4-FFF2-40B4-BE49-F238E27FC236}">
              <a16:creationId xmlns:a16="http://schemas.microsoft.com/office/drawing/2014/main" xmlns="" id="{00000000-0008-0000-0700-000035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総務費については、住民一人当たり</a:t>
          </a:r>
          <a:r>
            <a:rPr kumimoji="1" lang="en-US" altLang="ja-JP" sz="1300">
              <a:latin typeface="ＭＳ Ｐゴシック" panose="020B0600070205080204" pitchFamily="50" charset="-128"/>
              <a:ea typeface="ＭＳ Ｐゴシック" panose="020B0600070205080204" pitchFamily="50" charset="-128"/>
            </a:rPr>
            <a:t>61,959</a:t>
          </a:r>
          <a:r>
            <a:rPr kumimoji="1" lang="ja-JP" altLang="en-US" sz="1300">
              <a:latin typeface="ＭＳ Ｐゴシック" panose="020B0600070205080204" pitchFamily="50" charset="-128"/>
              <a:ea typeface="ＭＳ Ｐゴシック" panose="020B0600070205080204" pitchFamily="50" charset="-128"/>
            </a:rPr>
            <a:t>円となっており、類似団体、全国、県内平均を上回っている。主な要因としては、ふるさと納税に関する事業費の増加が影響していると考えられる。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衛生費については、住民一人当たり</a:t>
          </a:r>
          <a:r>
            <a:rPr kumimoji="1" lang="en-US" altLang="ja-JP" sz="1300">
              <a:latin typeface="ＭＳ Ｐゴシック" panose="020B0600070205080204" pitchFamily="50" charset="-128"/>
              <a:ea typeface="ＭＳ Ｐゴシック" panose="020B0600070205080204" pitchFamily="50" charset="-128"/>
            </a:rPr>
            <a:t>21,498</a:t>
          </a:r>
          <a:r>
            <a:rPr kumimoji="1" lang="ja-JP" altLang="en-US" sz="1300">
              <a:latin typeface="ＭＳ Ｐゴシック" panose="020B0600070205080204" pitchFamily="50" charset="-128"/>
              <a:ea typeface="ＭＳ Ｐゴシック" panose="020B0600070205080204" pitchFamily="50" charset="-128"/>
            </a:rPr>
            <a:t>円となっており、類似団体、全国、県内平均を大きく下回っている。これは、ごみ処理業務を一部事務組合で実施しているため、物件費や普通建設事業費等が抑制されていると考えられる。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民生費については、平成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年度から住民一人当たり</a:t>
          </a:r>
          <a:r>
            <a:rPr kumimoji="1" lang="en-US" altLang="ja-JP" sz="1300">
              <a:latin typeface="ＭＳ Ｐゴシック" panose="020B0600070205080204" pitchFamily="50" charset="-128"/>
              <a:ea typeface="ＭＳ Ｐゴシック" panose="020B0600070205080204" pitchFamily="50" charset="-128"/>
            </a:rPr>
            <a:t>7,196</a:t>
          </a:r>
          <a:r>
            <a:rPr kumimoji="1" lang="ja-JP" altLang="en-US" sz="1300">
              <a:latin typeface="ＭＳ Ｐゴシック" panose="020B0600070205080204" pitchFamily="50" charset="-128"/>
              <a:ea typeface="ＭＳ Ｐゴシック" panose="020B0600070205080204" pitchFamily="50" charset="-128"/>
            </a:rPr>
            <a:t>円増加し、</a:t>
          </a:r>
          <a:r>
            <a:rPr kumimoji="1" lang="en-US" altLang="ja-JP" sz="1300">
              <a:latin typeface="ＭＳ Ｐゴシック" panose="020B0600070205080204" pitchFamily="50" charset="-128"/>
              <a:ea typeface="ＭＳ Ｐゴシック" panose="020B0600070205080204" pitchFamily="50" charset="-128"/>
            </a:rPr>
            <a:t>127,499</a:t>
          </a:r>
          <a:r>
            <a:rPr kumimoji="1" lang="ja-JP" altLang="en-US" sz="1300">
              <a:latin typeface="ＭＳ Ｐゴシック" panose="020B0600070205080204" pitchFamily="50" charset="-128"/>
              <a:ea typeface="ＭＳ Ｐゴシック" panose="020B0600070205080204" pitchFamily="50" charset="-128"/>
            </a:rPr>
            <a:t>円となっている。これは、こども園施設整備補助金として私立保育園への支出が増加したことが主な要因である。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公債費については、住民一人当たり</a:t>
          </a:r>
          <a:r>
            <a:rPr kumimoji="1" lang="en-US" altLang="ja-JP" sz="1300">
              <a:latin typeface="ＭＳ Ｐゴシック" panose="020B0600070205080204" pitchFamily="50" charset="-128"/>
              <a:ea typeface="ＭＳ Ｐゴシック" panose="020B0600070205080204" pitchFamily="50" charset="-128"/>
            </a:rPr>
            <a:t>27,837</a:t>
          </a:r>
          <a:r>
            <a:rPr kumimoji="1" lang="ja-JP" altLang="en-US" sz="1300">
              <a:latin typeface="ＭＳ Ｐゴシック" panose="020B0600070205080204" pitchFamily="50" charset="-128"/>
              <a:ea typeface="ＭＳ Ｐゴシック" panose="020B0600070205080204" pitchFamily="50" charset="-128"/>
            </a:rPr>
            <a:t>円となっており、類似団体、全国、県内平均を下回っている。主な要因としては、市債残高を平成</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年度末から平成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年度末までの</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年間で約</a:t>
          </a:r>
          <a:r>
            <a:rPr kumimoji="1" lang="en-US" altLang="ja-JP" sz="1300">
              <a:latin typeface="ＭＳ Ｐゴシック" panose="020B0600070205080204" pitchFamily="50" charset="-128"/>
              <a:ea typeface="ＭＳ Ｐゴシック" panose="020B0600070205080204" pitchFamily="50" charset="-128"/>
            </a:rPr>
            <a:t>110</a:t>
          </a:r>
          <a:r>
            <a:rPr kumimoji="1" lang="ja-JP" altLang="en-US" sz="1300">
              <a:latin typeface="ＭＳ Ｐゴシック" panose="020B0600070205080204" pitchFamily="50" charset="-128"/>
              <a:ea typeface="ＭＳ Ｐゴシック" panose="020B0600070205080204" pitchFamily="50" charset="-128"/>
            </a:rPr>
            <a:t>億円削減してきたことが公債費の抑制につながっていると考えられる。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岐阜県美濃加茂市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aseline="0">
              <a:latin typeface="ＭＳ ゴシック" pitchFamily="49" charset="-128"/>
              <a:ea typeface="ＭＳ ゴシック" pitchFamily="49" charset="-128"/>
            </a:rPr>
            <a:t>　平成</a:t>
          </a:r>
          <a:r>
            <a:rPr kumimoji="1" lang="en-US" altLang="ja-JP" sz="1400" baseline="0">
              <a:latin typeface="ＭＳ ゴシック" pitchFamily="49" charset="-128"/>
              <a:ea typeface="ＭＳ ゴシック" pitchFamily="49" charset="-128"/>
            </a:rPr>
            <a:t>30</a:t>
          </a:r>
          <a:r>
            <a:rPr kumimoji="1" lang="ja-JP" altLang="en-US" sz="1400" baseline="0">
              <a:latin typeface="ＭＳ ゴシック" pitchFamily="49" charset="-128"/>
              <a:ea typeface="ＭＳ ゴシック" pitchFamily="49" charset="-128"/>
            </a:rPr>
            <a:t>年度は、西体育館建替工事や私立保育園整備補助事業など大規模事業を実施し、財政調整基金残高は前年度より約</a:t>
          </a:r>
          <a:r>
            <a:rPr kumimoji="1" lang="en-US" altLang="ja-JP" sz="1400" baseline="0">
              <a:latin typeface="ＭＳ ゴシック" pitchFamily="49" charset="-128"/>
              <a:ea typeface="ＭＳ ゴシック" pitchFamily="49" charset="-128"/>
            </a:rPr>
            <a:t>1</a:t>
          </a:r>
          <a:r>
            <a:rPr kumimoji="1" lang="ja-JP" altLang="en-US" sz="1400" baseline="0">
              <a:latin typeface="ＭＳ ゴシック" pitchFamily="49" charset="-128"/>
              <a:ea typeface="ＭＳ ゴシック" pitchFamily="49" charset="-128"/>
            </a:rPr>
            <a:t>億</a:t>
          </a:r>
          <a:r>
            <a:rPr kumimoji="1" lang="en-US" altLang="ja-JP" sz="1400" baseline="0">
              <a:latin typeface="ＭＳ ゴシック" pitchFamily="49" charset="-128"/>
              <a:ea typeface="ＭＳ ゴシック" pitchFamily="49" charset="-128"/>
            </a:rPr>
            <a:t>3,900</a:t>
          </a:r>
          <a:r>
            <a:rPr kumimoji="1" lang="ja-JP" altLang="en-US" sz="1400" baseline="0">
              <a:latin typeface="ＭＳ ゴシック" pitchFamily="49" charset="-128"/>
              <a:ea typeface="ＭＳ ゴシック" pitchFamily="49" charset="-128"/>
            </a:rPr>
            <a:t>万円減少したたため、比率が減少した。</a:t>
          </a:r>
          <a:endParaRPr kumimoji="1" lang="en-US" altLang="ja-JP" sz="1400" baseline="0">
            <a:latin typeface="ＭＳ ゴシック" pitchFamily="49" charset="-128"/>
            <a:ea typeface="ＭＳ ゴシック" pitchFamily="49" charset="-128"/>
          </a:endParaRPr>
        </a:p>
        <a:p>
          <a:r>
            <a:rPr kumimoji="1" lang="ja-JP" altLang="en-US" sz="1400" baseline="0">
              <a:latin typeface="ＭＳ ゴシック" pitchFamily="49" charset="-128"/>
              <a:ea typeface="ＭＳ ゴシック" pitchFamily="49" charset="-128"/>
            </a:rPr>
            <a:t>　また、平成</a:t>
          </a:r>
          <a:r>
            <a:rPr kumimoji="1" lang="en-US" altLang="ja-JP" sz="1400" baseline="0">
              <a:latin typeface="ＭＳ ゴシック" pitchFamily="49" charset="-128"/>
              <a:ea typeface="ＭＳ ゴシック" pitchFamily="49" charset="-128"/>
            </a:rPr>
            <a:t>29</a:t>
          </a:r>
          <a:r>
            <a:rPr kumimoji="1" lang="ja-JP" altLang="en-US" sz="1400" baseline="0">
              <a:latin typeface="ＭＳ ゴシック" pitchFamily="49" charset="-128"/>
              <a:ea typeface="ＭＳ ゴシック" pitchFamily="49" charset="-128"/>
            </a:rPr>
            <a:t>年度に小学校増改築事業など大型事業が完了したことや、平成</a:t>
          </a:r>
          <a:r>
            <a:rPr kumimoji="1" lang="en-US" altLang="ja-JP" sz="1400" baseline="0">
              <a:latin typeface="ＭＳ ゴシック" pitchFamily="49" charset="-128"/>
              <a:ea typeface="ＭＳ ゴシック" pitchFamily="49" charset="-128"/>
            </a:rPr>
            <a:t>30</a:t>
          </a:r>
          <a:r>
            <a:rPr kumimoji="1" lang="ja-JP" altLang="en-US" sz="1400" baseline="0">
              <a:latin typeface="ＭＳ ゴシック" pitchFamily="49" charset="-128"/>
              <a:ea typeface="ＭＳ ゴシック" pitchFamily="49" charset="-128"/>
            </a:rPr>
            <a:t>年度は地方税が増加したため、実質単年度収支は３期ぶりに黒字に転じた。</a:t>
          </a:r>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岐阜県美濃加茂市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年度は、各会計とも健全な財政運営に努めた結果、全会計で引き続き黒字を維持することができた。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一般会計については、西体育館建替工事や私立保育園整備補助など普通建設事業を実施したものの、地方税が約</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7,800</a:t>
          </a:r>
          <a:r>
            <a:rPr kumimoji="1" lang="ja-JP" altLang="en-US" sz="1400">
              <a:latin typeface="ＭＳ ゴシック" pitchFamily="49" charset="-128"/>
              <a:ea typeface="ＭＳ ゴシック" pitchFamily="49" charset="-128"/>
            </a:rPr>
            <a:t>万円増加したため、標準財政規模における比率が増加した。</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xmlns=""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xmlns=""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xmlns=""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xmlns=""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xmlns=""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xmlns=""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xmlns=""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xmlns=""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xmlns=""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xmlns=""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岐阜県美濃加茂市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これまで市債の新規発行額を元金償還額以下とするなど市債抑制に取り組んできたことで、元利償還金の額は年々減少しており、平成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年度の実質公債費比率についても減少した。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今後も引き続き、中長期的な視点に立って、借入と償還のバランスを考えた財政運営を行うことにより、比率の低下に努めていく。</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xmlns=""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xmlns=""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xmlns=""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xmlns=""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該当ない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岐阜県美濃加茂市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一般会計等に係る地方債の現在高については、これまで市債の新規発行額を元金償還額以下とするなど市債抑制に取り組んできたことで年々減少しており、平成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年度は前年度より約</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1,900</a:t>
          </a:r>
          <a:r>
            <a:rPr kumimoji="1" lang="ja-JP" altLang="en-US" sz="1400">
              <a:latin typeface="ＭＳ ゴシック" pitchFamily="49" charset="-128"/>
              <a:ea typeface="ＭＳ ゴシック" pitchFamily="49" charset="-128"/>
            </a:rPr>
            <a:t>万円減少している。</a:t>
          </a:r>
        </a:p>
        <a:p>
          <a:r>
            <a:rPr kumimoji="1" lang="ja-JP" altLang="en-US" sz="1400">
              <a:latin typeface="ＭＳ ゴシック" pitchFamily="49" charset="-128"/>
              <a:ea typeface="ＭＳ ゴシック" pitchFamily="49" charset="-128"/>
            </a:rPr>
            <a:t>　また、充当可能基金については、財政調整基金が約</a:t>
          </a:r>
          <a:r>
            <a:rPr kumimoji="1" lang="en-US" altLang="ja-JP" sz="1400">
              <a:latin typeface="ＭＳ ゴシック" pitchFamily="49" charset="-128"/>
              <a:ea typeface="ＭＳ ゴシック" pitchFamily="49" charset="-128"/>
            </a:rPr>
            <a:t>1</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3,900</a:t>
          </a:r>
          <a:r>
            <a:rPr kumimoji="1" lang="ja-JP" altLang="en-US" sz="1400">
              <a:latin typeface="ＭＳ ゴシック" pitchFamily="49" charset="-128"/>
              <a:ea typeface="ＭＳ ゴシック" pitchFamily="49" charset="-128"/>
            </a:rPr>
            <a:t>万円減少したものの、ふるさと納税基金が約</a:t>
          </a:r>
          <a:r>
            <a:rPr kumimoji="1" lang="en-US" altLang="ja-JP" sz="1400">
              <a:latin typeface="ＭＳ ゴシック" pitchFamily="49" charset="-128"/>
              <a:ea typeface="ＭＳ ゴシック" pitchFamily="49" charset="-128"/>
            </a:rPr>
            <a:t>4,900</a:t>
          </a:r>
          <a:r>
            <a:rPr kumimoji="1" lang="ja-JP" altLang="en-US" sz="1400">
              <a:latin typeface="ＭＳ ゴシック" pitchFamily="49" charset="-128"/>
              <a:ea typeface="ＭＳ ゴシック" pitchFamily="49" charset="-128"/>
            </a:rPr>
            <a:t>万円増加したなどにより約</a:t>
          </a:r>
          <a:r>
            <a:rPr kumimoji="1" lang="en-US" altLang="ja-JP" sz="1400">
              <a:latin typeface="ＭＳ ゴシック" pitchFamily="49" charset="-128"/>
              <a:ea typeface="ＭＳ ゴシック" pitchFamily="49" charset="-128"/>
            </a:rPr>
            <a:t>8,700</a:t>
          </a:r>
          <a:r>
            <a:rPr kumimoji="1" lang="ja-JP" altLang="en-US" sz="1400">
              <a:latin typeface="ＭＳ ゴシック" pitchFamily="49" charset="-128"/>
              <a:ea typeface="ＭＳ ゴシック" pitchFamily="49" charset="-128"/>
            </a:rPr>
            <a:t>万円増加した。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これらのことから、将来負担比率については、平成</a:t>
          </a:r>
          <a:r>
            <a:rPr kumimoji="1" lang="en-US" altLang="ja-JP" sz="1400">
              <a:latin typeface="ＭＳ ゴシック" pitchFamily="49" charset="-128"/>
              <a:ea typeface="ＭＳ ゴシック" pitchFamily="49" charset="-128"/>
            </a:rPr>
            <a:t>25</a:t>
          </a:r>
          <a:r>
            <a:rPr kumimoji="1" lang="ja-JP" altLang="en-US" sz="1400">
              <a:latin typeface="ＭＳ ゴシック" pitchFamily="49" charset="-128"/>
              <a:ea typeface="ＭＳ ゴシック" pitchFamily="49" charset="-128"/>
            </a:rPr>
            <a:t>年度以降「－」を維持している。　</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今後も引き続き、市債残高の削減や財政調整基金の積立てなどにより、計画的な財政運営に努めていく。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岐阜県美濃加茂市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財政調整基金では積立額より取崩額が多く約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3,900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万円減少したが、新庁舎整備のため毎年積み立てている庁舎建設基金の約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万円増加や、ふるさと納税基金約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万円の増加により、基金全体の残高では約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万円の増加となった。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臨時的な支出の準備等のため、各基金の目的に応じた積み立てを行う。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ふるさと納税基金は、ふるさと納税による寄附金を積み立て、次年度以降に寄付者の意向に沿った事業に充当するもの。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国際交流基金は、国際交流事業の推進のため、基金を積み立て、青少年の国際交流事業等に活用するもの。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庁舎建設基金は、新庁舎のため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億円を積み立てたことにより増加した。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庁舎建設基金は、老朽化している現市庁舎を建替えるために必要な新庁舎建設に必要な金額の一部を積み立てる。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ふるさと納税基金は、ふるさと納税による寄附を積み立て、寄付者の意向に沿った事業に翌年度以降に充当するため、積み立てを行う。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西体育館建替工事や私立保育園整備補助など大規模な事業を実施したため、前年度より約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3,900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万円減少した。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短期的な残高の増減はあるものの、災害発生時等財源が不足する事態に備えるため、当市と同規模の市等を参考に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億円程度の残高を目指す。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取崩しを行わなかったため、利子分の積み立てにより約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借入額を償還元金額以内とすることで市債残高を順調に減らしているが、繰上償還など通常年度と比較して市債の償還が多額になるときに備えて、現状維持に努める。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99</xdr:col>
      <xdr:colOff>0</xdr:colOff>
      <xdr:row>50</xdr:row>
      <xdr:rowOff>0</xdr:rowOff>
    </xdr:from>
    <xdr:to>
      <xdr:col>107</xdr:col>
      <xdr:colOff>0</xdr:colOff>
      <xdr:row>52</xdr:row>
      <xdr:rowOff>0</xdr:rowOff>
    </xdr:to>
    <xdr:sp macro="" textlink="">
      <xdr:nvSpPr>
        <xdr:cNvPr id="4" name="正方形/長方形 3"/>
        <xdr:cNvSpPr/>
      </xdr:nvSpPr>
      <xdr:spPr>
        <a:xfrm>
          <a:off x="16863060" y="83820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5" name="正方形/長方形 4"/>
        <xdr:cNvSpPr/>
      </xdr:nvSpPr>
      <xdr:spPr>
        <a:xfrm>
          <a:off x="11498580" y="1207008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6" name="正方形/長方形 5"/>
        <xdr:cNvSpPr/>
      </xdr:nvSpPr>
      <xdr:spPr>
        <a:xfrm>
          <a:off x="12839700" y="1207008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7" name="正方形/長方形 6"/>
        <xdr:cNvSpPr/>
      </xdr:nvSpPr>
      <xdr:spPr>
        <a:xfrm>
          <a:off x="14180820" y="1207008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8" name="正方形/長方形 7"/>
        <xdr:cNvSpPr/>
      </xdr:nvSpPr>
      <xdr:spPr>
        <a:xfrm>
          <a:off x="15521940" y="1207008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9" name="正方形/長方形 8"/>
        <xdr:cNvSpPr/>
      </xdr:nvSpPr>
      <xdr:spPr>
        <a:xfrm>
          <a:off x="16863060" y="1207008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0" name="正方形/長方形 9"/>
        <xdr:cNvSpPr/>
      </xdr:nvSpPr>
      <xdr:spPr>
        <a:xfrm>
          <a:off x="355600" y="63500"/>
          <a:ext cx="11139805" cy="2597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1" name="正方形/長方形 10"/>
        <xdr:cNvSpPr/>
      </xdr:nvSpPr>
      <xdr:spPr>
        <a:xfrm>
          <a:off x="15013305" y="167640"/>
          <a:ext cx="34734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2" name="正方形/長方形 11"/>
        <xdr:cNvSpPr/>
      </xdr:nvSpPr>
      <xdr:spPr>
        <a:xfrm>
          <a:off x="15015845" y="170180"/>
          <a:ext cx="3451860" cy="1631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3" name="正方形/長方形 12"/>
        <xdr:cNvSpPr/>
      </xdr:nvSpPr>
      <xdr:spPr>
        <a:xfrm>
          <a:off x="15041245" y="165100"/>
          <a:ext cx="3394710" cy="14541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岐阜県美濃加茂市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4" name="正方形/長方形 13"/>
        <xdr:cNvSpPr/>
      </xdr:nvSpPr>
      <xdr:spPr>
        <a:xfrm>
          <a:off x="12539345" y="167640"/>
          <a:ext cx="234061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5" name="正方形/長方形 14"/>
        <xdr:cNvSpPr/>
      </xdr:nvSpPr>
      <xdr:spPr>
        <a:xfrm>
          <a:off x="12564745" y="170180"/>
          <a:ext cx="2296160" cy="1631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6" name="正方形/長方形 15"/>
        <xdr:cNvSpPr/>
      </xdr:nvSpPr>
      <xdr:spPr>
        <a:xfrm>
          <a:off x="12590145" y="165100"/>
          <a:ext cx="2261870" cy="15811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7" name="正方形/長方形 16"/>
        <xdr:cNvSpPr/>
      </xdr:nvSpPr>
      <xdr:spPr>
        <a:xfrm>
          <a:off x="436880" y="357505"/>
          <a:ext cx="8879205" cy="159131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8" name="正方形/長方形 17"/>
        <xdr:cNvSpPr/>
      </xdr:nvSpPr>
      <xdr:spPr>
        <a:xfrm>
          <a:off x="558165" y="389255"/>
          <a:ext cx="1214120" cy="152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9" name="正方形/長方形 18"/>
        <xdr:cNvSpPr/>
      </xdr:nvSpPr>
      <xdr:spPr>
        <a:xfrm>
          <a:off x="1731645" y="389255"/>
          <a:ext cx="1173480" cy="152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56,987
52,041
74.81
22,255,261
20,749,511
1,360,540
11,690,642
13,596,003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0" name="正方形/長方形 19"/>
        <xdr:cNvSpPr/>
      </xdr:nvSpPr>
      <xdr:spPr>
        <a:xfrm>
          <a:off x="2905125" y="389255"/>
          <a:ext cx="1341120" cy="152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1" name="正方形/長方形 20"/>
        <xdr:cNvSpPr/>
      </xdr:nvSpPr>
      <xdr:spPr>
        <a:xfrm>
          <a:off x="4246245" y="408305"/>
          <a:ext cx="1780540" cy="7683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2" name="正方形/長方形 21"/>
        <xdr:cNvSpPr/>
      </xdr:nvSpPr>
      <xdr:spPr>
        <a:xfrm>
          <a:off x="6026785" y="408305"/>
          <a:ext cx="1109980" cy="7683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3" name="正方形/長方形 22"/>
        <xdr:cNvSpPr/>
      </xdr:nvSpPr>
      <xdr:spPr>
        <a:xfrm>
          <a:off x="7200265" y="421005"/>
          <a:ext cx="566420" cy="7683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4" name="正方形/長方形 23"/>
        <xdr:cNvSpPr/>
      </xdr:nvSpPr>
      <xdr:spPr>
        <a:xfrm>
          <a:off x="4246245" y="1015365"/>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5" name="正方形/長方形 24"/>
        <xdr:cNvSpPr/>
      </xdr:nvSpPr>
      <xdr:spPr>
        <a:xfrm>
          <a:off x="6090285" y="1015365"/>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6" name="角丸四角形 25"/>
        <xdr:cNvSpPr/>
      </xdr:nvSpPr>
      <xdr:spPr>
        <a:xfrm>
          <a:off x="9765665" y="357505"/>
          <a:ext cx="1341120" cy="10947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7" name="正方形/長方形 26"/>
        <xdr:cNvSpPr/>
      </xdr:nvSpPr>
      <xdr:spPr>
        <a:xfrm>
          <a:off x="9987915" y="421005"/>
          <a:ext cx="1173480" cy="977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8" name="正方形/長方形 27"/>
        <xdr:cNvSpPr/>
      </xdr:nvSpPr>
      <xdr:spPr>
        <a:xfrm>
          <a:off x="9987915" y="531495"/>
          <a:ext cx="1173480" cy="509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9" name="正方形/長方形 28"/>
        <xdr:cNvSpPr/>
      </xdr:nvSpPr>
      <xdr:spPr>
        <a:xfrm>
          <a:off x="9987915" y="866775"/>
          <a:ext cx="1292860" cy="636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0" name="直線コネクタ 29"/>
        <xdr:cNvCxnSpPr/>
      </xdr:nvCxnSpPr>
      <xdr:spPr>
        <a:xfrm flipH="1">
          <a:off x="9825355" y="502285"/>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1" name="楕円 30"/>
        <xdr:cNvSpPr/>
      </xdr:nvSpPr>
      <xdr:spPr>
        <a:xfrm>
          <a:off x="9879330" y="471805"/>
          <a:ext cx="101600" cy="330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2" name="フローチャート: 判断 31"/>
        <xdr:cNvSpPr/>
      </xdr:nvSpPr>
      <xdr:spPr>
        <a:xfrm>
          <a:off x="9879330" y="6203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3" name="直線コネクタ 32"/>
        <xdr:cNvCxnSpPr/>
      </xdr:nvCxnSpPr>
      <xdr:spPr>
        <a:xfrm>
          <a:off x="9923780" y="86677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4" name="直線コネクタ 33"/>
        <xdr:cNvCxnSpPr/>
      </xdr:nvCxnSpPr>
      <xdr:spPr>
        <a:xfrm>
          <a:off x="9844405" y="86677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5" name="直線コネクタ 34"/>
        <xdr:cNvCxnSpPr/>
      </xdr:nvCxnSpPr>
      <xdr:spPr>
        <a:xfrm flipV="1">
          <a:off x="9923780" y="110109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6" name="直線コネクタ 35"/>
        <xdr:cNvCxnSpPr/>
      </xdr:nvCxnSpPr>
      <xdr:spPr>
        <a:xfrm>
          <a:off x="9844405" y="124015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7" name="テキスト ボックス 36"/>
        <xdr:cNvSpPr txBox="1"/>
      </xdr:nvSpPr>
      <xdr:spPr>
        <a:xfrm>
          <a:off x="419100" y="205930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8" name="テキスト ボックス 37"/>
        <xdr:cNvSpPr txBox="1"/>
      </xdr:nvSpPr>
      <xdr:spPr>
        <a:xfrm>
          <a:off x="419100" y="234759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9" name="テキスト ボックス 38"/>
        <xdr:cNvSpPr txBox="1"/>
      </xdr:nvSpPr>
      <xdr:spPr>
        <a:xfrm>
          <a:off x="419100" y="263207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40" name="テキスト ボックス 39"/>
        <xdr:cNvSpPr txBox="1"/>
      </xdr:nvSpPr>
      <xdr:spPr>
        <a:xfrm>
          <a:off x="419100" y="2916555"/>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1" name="正方形/長方形 40"/>
        <xdr:cNvSpPr/>
      </xdr:nvSpPr>
      <xdr:spPr>
        <a:xfrm>
          <a:off x="1127125" y="3502025"/>
          <a:ext cx="3738880" cy="2146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2" name="正方形/長方形 41"/>
        <xdr:cNvSpPr/>
      </xdr:nvSpPr>
      <xdr:spPr>
        <a:xfrm>
          <a:off x="1774684" y="3769297"/>
          <a:ext cx="1514121"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3" name="正方形/長方形 42"/>
        <xdr:cNvSpPr/>
      </xdr:nvSpPr>
      <xdr:spPr>
        <a:xfrm>
          <a:off x="3387084" y="3752626"/>
          <a:ext cx="740421"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[ 59.1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4" name="正方形/長方形 43"/>
        <xdr:cNvSpPr/>
      </xdr:nvSpPr>
      <xdr:spPr>
        <a:xfrm>
          <a:off x="481520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5" name="正方形/長方形 44"/>
        <xdr:cNvSpPr/>
      </xdr:nvSpPr>
      <xdr:spPr>
        <a:xfrm>
          <a:off x="481520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6" name="正方形/長方形 45"/>
        <xdr:cNvSpPr/>
      </xdr:nvSpPr>
      <xdr:spPr>
        <a:xfrm>
          <a:off x="615632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7" name="正方形/長方形 46"/>
        <xdr:cNvSpPr/>
      </xdr:nvSpPr>
      <xdr:spPr>
        <a:xfrm>
          <a:off x="615632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8" name="正方形/長方形 47"/>
        <xdr:cNvSpPr/>
      </xdr:nvSpPr>
      <xdr:spPr>
        <a:xfrm>
          <a:off x="762444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9" name="正方形/長方形 48"/>
        <xdr:cNvSpPr/>
      </xdr:nvSpPr>
      <xdr:spPr>
        <a:xfrm>
          <a:off x="762444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0" name="正方形/長方形 49"/>
        <xdr:cNvSpPr/>
      </xdr:nvSpPr>
      <xdr:spPr>
        <a:xfrm>
          <a:off x="1127125" y="4090035"/>
          <a:ext cx="373888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1" name="正方形/長方形 50"/>
        <xdr:cNvSpPr/>
      </xdr:nvSpPr>
      <xdr:spPr>
        <a:xfrm>
          <a:off x="5109845" y="409003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2" name="正方形/長方形 51"/>
        <xdr:cNvSpPr/>
      </xdr:nvSpPr>
      <xdr:spPr>
        <a:xfrm>
          <a:off x="5109845" y="415353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3" name="テキスト ボックス 52"/>
        <xdr:cNvSpPr txBox="1"/>
      </xdr:nvSpPr>
      <xdr:spPr>
        <a:xfrm>
          <a:off x="5163185" y="437451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当市では、平成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年度に策定した公共施設等総合管理計画において、施設の総数、延床面積の削減を図ることを方針として掲げ、老朽化した施設の集約化・複合化や、除却を進めている。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有形固定資産減価償却率については、類似団体と比較して低い値となっているが、今後、更に老朽化が進み、更新時期を迎える施設について、統合や除却などを検討し、適切に施設の更新を進めていく。</a:t>
          </a:r>
        </a:p>
      </xdr:txBody>
    </xdr:sp>
    <xdr:clientData/>
  </xdr:twoCellAnchor>
  <xdr:oneCellAnchor>
    <xdr:from>
      <xdr:col>4</xdr:col>
      <xdr:colOff>174625</xdr:colOff>
      <xdr:row>23</xdr:row>
      <xdr:rowOff>47625</xdr:rowOff>
    </xdr:from>
    <xdr:ext cx="349839" cy="225703"/>
    <xdr:sp macro="" textlink="">
      <xdr:nvSpPr>
        <xdr:cNvPr id="54" name="テキスト ボックス 53"/>
        <xdr:cNvSpPr txBox="1"/>
      </xdr:nvSpPr>
      <xdr:spPr>
        <a:xfrm>
          <a:off x="1104265" y="390334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5" name="直線コネクタ 54"/>
        <xdr:cNvCxnSpPr/>
      </xdr:nvCxnSpPr>
      <xdr:spPr>
        <a:xfrm>
          <a:off x="1127125" y="620331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6" name="テキスト ボックス 55"/>
        <xdr:cNvSpPr txBox="1"/>
      </xdr:nvSpPr>
      <xdr:spPr>
        <a:xfrm>
          <a:off x="772811" y="610951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7" name="直線コネクタ 56"/>
        <xdr:cNvCxnSpPr/>
      </xdr:nvCxnSpPr>
      <xdr:spPr>
        <a:xfrm>
          <a:off x="1127125" y="5898697"/>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8" name="テキスト ボックス 57"/>
        <xdr:cNvSpPr txBox="1"/>
      </xdr:nvSpPr>
      <xdr:spPr>
        <a:xfrm>
          <a:off x="772811" y="580870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9" name="直線コネクタ 58"/>
        <xdr:cNvCxnSpPr/>
      </xdr:nvCxnSpPr>
      <xdr:spPr>
        <a:xfrm>
          <a:off x="1127125" y="5597888"/>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0" name="テキスト ボックス 59"/>
        <xdr:cNvSpPr txBox="1"/>
      </xdr:nvSpPr>
      <xdr:spPr>
        <a:xfrm>
          <a:off x="772811" y="550789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1" name="直線コネクタ 60"/>
        <xdr:cNvCxnSpPr/>
      </xdr:nvCxnSpPr>
      <xdr:spPr>
        <a:xfrm>
          <a:off x="1127125" y="5297079"/>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2" name="テキスト ボックス 61"/>
        <xdr:cNvSpPr txBox="1"/>
      </xdr:nvSpPr>
      <xdr:spPr>
        <a:xfrm>
          <a:off x="772811" y="5203278"/>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3" name="直線コネクタ 62"/>
        <xdr:cNvCxnSpPr/>
      </xdr:nvCxnSpPr>
      <xdr:spPr>
        <a:xfrm>
          <a:off x="1127125" y="4996271"/>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4" name="テキスト ボックス 63"/>
        <xdr:cNvSpPr txBox="1"/>
      </xdr:nvSpPr>
      <xdr:spPr>
        <a:xfrm>
          <a:off x="772811" y="4902470"/>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5" name="直線コネクタ 64"/>
        <xdr:cNvCxnSpPr/>
      </xdr:nvCxnSpPr>
      <xdr:spPr>
        <a:xfrm>
          <a:off x="1127125" y="4695462"/>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6" name="テキスト ボックス 65"/>
        <xdr:cNvSpPr txBox="1"/>
      </xdr:nvSpPr>
      <xdr:spPr>
        <a:xfrm>
          <a:off x="772811" y="460166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7" name="直線コネクタ 66"/>
        <xdr:cNvCxnSpPr/>
      </xdr:nvCxnSpPr>
      <xdr:spPr>
        <a:xfrm>
          <a:off x="1127125" y="4390843"/>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8" name="テキスト ボックス 67"/>
        <xdr:cNvSpPr txBox="1"/>
      </xdr:nvSpPr>
      <xdr:spPr>
        <a:xfrm>
          <a:off x="772811" y="430085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9" name="直線コネクタ 68"/>
        <xdr:cNvCxnSpPr/>
      </xdr:nvCxnSpPr>
      <xdr:spPr>
        <a:xfrm>
          <a:off x="1127125" y="409003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0" name="テキスト ボックス 69"/>
        <xdr:cNvSpPr txBox="1"/>
      </xdr:nvSpPr>
      <xdr:spPr>
        <a:xfrm>
          <a:off x="772811" y="400004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1" name="有形固定資産減価償却率グラフ枠"/>
        <xdr:cNvSpPr/>
      </xdr:nvSpPr>
      <xdr:spPr>
        <a:xfrm>
          <a:off x="1127125" y="4090035"/>
          <a:ext cx="373888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42726</xdr:rowOff>
    </xdr:from>
    <xdr:to>
      <xdr:col>23</xdr:col>
      <xdr:colOff>85090</xdr:colOff>
      <xdr:row>34</xdr:row>
      <xdr:rowOff>42363</xdr:rowOff>
    </xdr:to>
    <xdr:cxnSp macro="">
      <xdr:nvCxnSpPr>
        <xdr:cNvPr id="72" name="直線コネクタ 71"/>
        <xdr:cNvCxnSpPr/>
      </xdr:nvCxnSpPr>
      <xdr:spPr>
        <a:xfrm flipV="1">
          <a:off x="4206240" y="4569006"/>
          <a:ext cx="1270" cy="11731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46190</xdr:rowOff>
    </xdr:from>
    <xdr:ext cx="405111" cy="259045"/>
    <xdr:sp macro="" textlink="">
      <xdr:nvSpPr>
        <xdr:cNvPr id="73" name="有形固定資産減価償却率最小値テキスト"/>
        <xdr:cNvSpPr txBox="1"/>
      </xdr:nvSpPr>
      <xdr:spPr>
        <a:xfrm>
          <a:off x="4258945" y="57459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42363</xdr:rowOff>
    </xdr:from>
    <xdr:to>
      <xdr:col>23</xdr:col>
      <xdr:colOff>174625</xdr:colOff>
      <xdr:row>34</xdr:row>
      <xdr:rowOff>42363</xdr:rowOff>
    </xdr:to>
    <xdr:cxnSp macro="">
      <xdr:nvCxnSpPr>
        <xdr:cNvPr id="74" name="直線コネクタ 73"/>
        <xdr:cNvCxnSpPr/>
      </xdr:nvCxnSpPr>
      <xdr:spPr>
        <a:xfrm>
          <a:off x="4119245" y="5742123"/>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160853</xdr:rowOff>
    </xdr:from>
    <xdr:ext cx="405111" cy="259045"/>
    <xdr:sp macro="" textlink="">
      <xdr:nvSpPr>
        <xdr:cNvPr id="75" name="有形固定資産減価償却率最大値テキスト"/>
        <xdr:cNvSpPr txBox="1"/>
      </xdr:nvSpPr>
      <xdr:spPr>
        <a:xfrm>
          <a:off x="4258945" y="43518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42726</xdr:rowOff>
    </xdr:from>
    <xdr:to>
      <xdr:col>23</xdr:col>
      <xdr:colOff>174625</xdr:colOff>
      <xdr:row>27</xdr:row>
      <xdr:rowOff>42726</xdr:rowOff>
    </xdr:to>
    <xdr:cxnSp macro="">
      <xdr:nvCxnSpPr>
        <xdr:cNvPr id="76" name="直線コネクタ 75"/>
        <xdr:cNvCxnSpPr/>
      </xdr:nvCxnSpPr>
      <xdr:spPr>
        <a:xfrm>
          <a:off x="4119245" y="4569006"/>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109872</xdr:rowOff>
    </xdr:from>
    <xdr:ext cx="405111" cy="259045"/>
    <xdr:sp macro="" textlink="">
      <xdr:nvSpPr>
        <xdr:cNvPr id="77" name="有形固定資産減価償却率平均値テキスト"/>
        <xdr:cNvSpPr txBox="1"/>
      </xdr:nvSpPr>
      <xdr:spPr>
        <a:xfrm>
          <a:off x="4258945" y="48037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86995</xdr:rowOff>
    </xdr:from>
    <xdr:to>
      <xdr:col>23</xdr:col>
      <xdr:colOff>136525</xdr:colOff>
      <xdr:row>30</xdr:row>
      <xdr:rowOff>17145</xdr:rowOff>
    </xdr:to>
    <xdr:sp macro="" textlink="">
      <xdr:nvSpPr>
        <xdr:cNvPr id="78" name="フローチャート: 判断 77"/>
        <xdr:cNvSpPr/>
      </xdr:nvSpPr>
      <xdr:spPr>
        <a:xfrm>
          <a:off x="4157345" y="494855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130175</xdr:rowOff>
    </xdr:from>
    <xdr:to>
      <xdr:col>19</xdr:col>
      <xdr:colOff>187325</xdr:colOff>
      <xdr:row>30</xdr:row>
      <xdr:rowOff>60325</xdr:rowOff>
    </xdr:to>
    <xdr:sp macro="" textlink="">
      <xdr:nvSpPr>
        <xdr:cNvPr id="79" name="フローチャート: 判断 78"/>
        <xdr:cNvSpPr/>
      </xdr:nvSpPr>
      <xdr:spPr>
        <a:xfrm>
          <a:off x="3537585" y="499173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170271</xdr:rowOff>
    </xdr:from>
    <xdr:to>
      <xdr:col>15</xdr:col>
      <xdr:colOff>187325</xdr:colOff>
      <xdr:row>30</xdr:row>
      <xdr:rowOff>100421</xdr:rowOff>
    </xdr:to>
    <xdr:sp macro="" textlink="">
      <xdr:nvSpPr>
        <xdr:cNvPr id="80" name="フローチャート: 判断 79"/>
        <xdr:cNvSpPr/>
      </xdr:nvSpPr>
      <xdr:spPr>
        <a:xfrm>
          <a:off x="2867025" y="503183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60506</xdr:rowOff>
    </xdr:from>
    <xdr:to>
      <xdr:col>11</xdr:col>
      <xdr:colOff>187325</xdr:colOff>
      <xdr:row>30</xdr:row>
      <xdr:rowOff>162106</xdr:rowOff>
    </xdr:to>
    <xdr:sp macro="" textlink="">
      <xdr:nvSpPr>
        <xdr:cNvPr id="81" name="フローチャート: 判断 80"/>
        <xdr:cNvSpPr/>
      </xdr:nvSpPr>
      <xdr:spPr>
        <a:xfrm>
          <a:off x="2196465" y="508970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2" name="テキスト ボックス 81"/>
        <xdr:cNvSpPr txBox="1"/>
      </xdr:nvSpPr>
      <xdr:spPr>
        <a:xfrm>
          <a:off x="405320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3" name="テキスト ボックス 82"/>
        <xdr:cNvSpPr txBox="1"/>
      </xdr:nvSpPr>
      <xdr:spPr>
        <a:xfrm>
          <a:off x="343344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4" name="テキスト ボックス 83"/>
        <xdr:cNvSpPr txBox="1"/>
      </xdr:nvSpPr>
      <xdr:spPr>
        <a:xfrm>
          <a:off x="276288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5" name="テキスト ボックス 84"/>
        <xdr:cNvSpPr txBox="1"/>
      </xdr:nvSpPr>
      <xdr:spPr>
        <a:xfrm>
          <a:off x="209232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6" name="テキスト ボックス 85"/>
        <xdr:cNvSpPr txBox="1"/>
      </xdr:nvSpPr>
      <xdr:spPr>
        <a:xfrm>
          <a:off x="142176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111669</xdr:rowOff>
    </xdr:from>
    <xdr:to>
      <xdr:col>23</xdr:col>
      <xdr:colOff>136525</xdr:colOff>
      <xdr:row>30</xdr:row>
      <xdr:rowOff>41819</xdr:rowOff>
    </xdr:to>
    <xdr:sp macro="" textlink="">
      <xdr:nvSpPr>
        <xdr:cNvPr id="87" name="楕円 86"/>
        <xdr:cNvSpPr/>
      </xdr:nvSpPr>
      <xdr:spPr>
        <a:xfrm>
          <a:off x="4157345" y="497322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90096</xdr:rowOff>
    </xdr:from>
    <xdr:ext cx="405111" cy="259045"/>
    <xdr:sp macro="" textlink="">
      <xdr:nvSpPr>
        <xdr:cNvPr id="88" name="有形固定資産減価償却率該当値テキスト"/>
        <xdr:cNvSpPr txBox="1"/>
      </xdr:nvSpPr>
      <xdr:spPr>
        <a:xfrm>
          <a:off x="4258945" y="49516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76852</xdr:rowOff>
    </xdr:from>
    <xdr:ext cx="405111" cy="259045"/>
    <xdr:sp macro="" textlink="">
      <xdr:nvSpPr>
        <xdr:cNvPr id="89" name="n_1aveValue有形固定資産減価償却率"/>
        <xdr:cNvSpPr txBox="1"/>
      </xdr:nvSpPr>
      <xdr:spPr>
        <a:xfrm>
          <a:off x="3395989" y="4770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116948</xdr:rowOff>
    </xdr:from>
    <xdr:ext cx="405111" cy="259045"/>
    <xdr:sp macro="" textlink="">
      <xdr:nvSpPr>
        <xdr:cNvPr id="90" name="n_2aveValue有形固定資産減価償却率"/>
        <xdr:cNvSpPr txBox="1"/>
      </xdr:nvSpPr>
      <xdr:spPr>
        <a:xfrm>
          <a:off x="2738129" y="48108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7183</xdr:rowOff>
    </xdr:from>
    <xdr:ext cx="405111" cy="259045"/>
    <xdr:sp macro="" textlink="">
      <xdr:nvSpPr>
        <xdr:cNvPr id="91" name="n_3aveValue有形固定資産減価償却率"/>
        <xdr:cNvSpPr txBox="1"/>
      </xdr:nvSpPr>
      <xdr:spPr>
        <a:xfrm>
          <a:off x="2067569" y="48687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2" name="正方形/長方形 91"/>
        <xdr:cNvSpPr/>
      </xdr:nvSpPr>
      <xdr:spPr>
        <a:xfrm>
          <a:off x="9971405" y="3502025"/>
          <a:ext cx="3716020" cy="2146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3" name="正方形/長方形 92"/>
        <xdr:cNvSpPr/>
      </xdr:nvSpPr>
      <xdr:spPr>
        <a:xfrm>
          <a:off x="10904488" y="3769297"/>
          <a:ext cx="920214"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4" name="正方形/長方形 93"/>
        <xdr:cNvSpPr/>
      </xdr:nvSpPr>
      <xdr:spPr>
        <a:xfrm>
          <a:off x="12166505" y="3752626"/>
          <a:ext cx="839659"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[ 418.5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5" name="正方形/長方形 94"/>
        <xdr:cNvSpPr/>
      </xdr:nvSpPr>
      <xdr:spPr>
        <a:xfrm>
          <a:off x="1365948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6" name="正方形/長方形 95"/>
        <xdr:cNvSpPr/>
      </xdr:nvSpPr>
      <xdr:spPr>
        <a:xfrm>
          <a:off x="1365948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7" name="正方形/長方形 96"/>
        <xdr:cNvSpPr/>
      </xdr:nvSpPr>
      <xdr:spPr>
        <a:xfrm>
          <a:off x="1500060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8" name="正方形/長方形 97"/>
        <xdr:cNvSpPr/>
      </xdr:nvSpPr>
      <xdr:spPr>
        <a:xfrm>
          <a:off x="1500060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9" name="正方形/長方形 98"/>
        <xdr:cNvSpPr/>
      </xdr:nvSpPr>
      <xdr:spPr>
        <a:xfrm>
          <a:off x="1644586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0" name="正方形/長方形 99"/>
        <xdr:cNvSpPr/>
      </xdr:nvSpPr>
      <xdr:spPr>
        <a:xfrm>
          <a:off x="1644586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1" name="正方形/長方形 100"/>
        <xdr:cNvSpPr/>
      </xdr:nvSpPr>
      <xdr:spPr>
        <a:xfrm>
          <a:off x="9971405" y="4090035"/>
          <a:ext cx="371602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2" name="正方形/長方形 101"/>
        <xdr:cNvSpPr/>
      </xdr:nvSpPr>
      <xdr:spPr>
        <a:xfrm>
          <a:off x="13931265" y="409003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3" name="正方形/長方形 102"/>
        <xdr:cNvSpPr/>
      </xdr:nvSpPr>
      <xdr:spPr>
        <a:xfrm>
          <a:off x="13931265" y="415353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4" name="テキスト ボックス 103"/>
        <xdr:cNvSpPr txBox="1"/>
      </xdr:nvSpPr>
      <xdr:spPr>
        <a:xfrm>
          <a:off x="14007465" y="437451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前年度と比較して</a:t>
          </a:r>
          <a:r>
            <a:rPr kumimoji="1" lang="en-US" altLang="ja-JP" sz="1100">
              <a:latin typeface="ＭＳ Ｐゴシック" panose="020B0600070205080204" pitchFamily="50" charset="-128"/>
              <a:ea typeface="ＭＳ Ｐゴシック" panose="020B0600070205080204" pitchFamily="50" charset="-128"/>
            </a:rPr>
            <a:t>57.5</a:t>
          </a:r>
          <a:r>
            <a:rPr kumimoji="1" lang="ja-JP" altLang="en-US" sz="1100">
              <a:latin typeface="ＭＳ Ｐゴシック" panose="020B0600070205080204" pitchFamily="50" charset="-128"/>
              <a:ea typeface="ＭＳ Ｐゴシック" panose="020B0600070205080204" pitchFamily="50" charset="-128"/>
            </a:rPr>
            <a:t>ポイント減少し、類団内順位は</a:t>
          </a:r>
          <a:r>
            <a:rPr kumimoji="1" lang="en-US" altLang="ja-JP" sz="1100">
              <a:latin typeface="ＭＳ Ｐゴシック" panose="020B0600070205080204" pitchFamily="50" charset="-128"/>
              <a:ea typeface="ＭＳ Ｐゴシック" panose="020B0600070205080204" pitchFamily="50" charset="-128"/>
            </a:rPr>
            <a:t>7</a:t>
          </a:r>
          <a:r>
            <a:rPr kumimoji="1" lang="ja-JP" altLang="en-US" sz="1100">
              <a:latin typeface="ＭＳ Ｐゴシック" panose="020B0600070205080204" pitchFamily="50" charset="-128"/>
              <a:ea typeface="ＭＳ Ｐゴシック" panose="020B0600070205080204" pitchFamily="50" charset="-128"/>
            </a:rPr>
            <a:t>つ上昇した。</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今度も、施設の集約化・複合化など、計画的な施設整備により、地方債残高の上昇を抑えるとともに、償還財源に充当可能な一般財源の確保に努めることで、健全な財政運営を行う。</a:t>
          </a:r>
        </a:p>
      </xdr:txBody>
    </xdr:sp>
    <xdr:clientData/>
  </xdr:twoCellAnchor>
  <xdr:oneCellAnchor>
    <xdr:from>
      <xdr:col>57</xdr:col>
      <xdr:colOff>111125</xdr:colOff>
      <xdr:row>23</xdr:row>
      <xdr:rowOff>47625</xdr:rowOff>
    </xdr:from>
    <xdr:ext cx="349839" cy="225703"/>
    <xdr:sp macro="" textlink="">
      <xdr:nvSpPr>
        <xdr:cNvPr id="105" name="テキスト ボックス 104"/>
        <xdr:cNvSpPr txBox="1"/>
      </xdr:nvSpPr>
      <xdr:spPr>
        <a:xfrm>
          <a:off x="9933305" y="390334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6" name="直線コネクタ 105"/>
        <xdr:cNvCxnSpPr/>
      </xdr:nvCxnSpPr>
      <xdr:spPr>
        <a:xfrm>
          <a:off x="9971405" y="620331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07" name="直線コネクタ 106"/>
        <xdr:cNvCxnSpPr/>
      </xdr:nvCxnSpPr>
      <xdr:spPr>
        <a:xfrm>
          <a:off x="9971405" y="585110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08" name="テキスト ボックス 107"/>
        <xdr:cNvSpPr txBox="1"/>
      </xdr:nvSpPr>
      <xdr:spPr>
        <a:xfrm>
          <a:off x="9645528" y="575730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9" name="直線コネクタ 108"/>
        <xdr:cNvCxnSpPr/>
      </xdr:nvCxnSpPr>
      <xdr:spPr>
        <a:xfrm>
          <a:off x="9971405" y="549888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0" name="テキスト ボックス 109"/>
        <xdr:cNvSpPr txBox="1"/>
      </xdr:nvSpPr>
      <xdr:spPr>
        <a:xfrm>
          <a:off x="9542936" y="540508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1" name="直線コネクタ 110"/>
        <xdr:cNvCxnSpPr/>
      </xdr:nvCxnSpPr>
      <xdr:spPr>
        <a:xfrm>
          <a:off x="9971405" y="514667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2" name="テキスト ボックス 111"/>
        <xdr:cNvSpPr txBox="1"/>
      </xdr:nvSpPr>
      <xdr:spPr>
        <a:xfrm>
          <a:off x="9542936" y="50528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3" name="直線コネクタ 112"/>
        <xdr:cNvCxnSpPr/>
      </xdr:nvCxnSpPr>
      <xdr:spPr>
        <a:xfrm>
          <a:off x="9971405" y="479446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14" name="テキスト ボックス 113"/>
        <xdr:cNvSpPr txBox="1"/>
      </xdr:nvSpPr>
      <xdr:spPr>
        <a:xfrm>
          <a:off x="9542936" y="470066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5" name="直線コネクタ 114"/>
        <xdr:cNvCxnSpPr/>
      </xdr:nvCxnSpPr>
      <xdr:spPr>
        <a:xfrm>
          <a:off x="9971405" y="444224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16" name="テキスト ボックス 115"/>
        <xdr:cNvSpPr txBox="1"/>
      </xdr:nvSpPr>
      <xdr:spPr>
        <a:xfrm>
          <a:off x="9486041" y="435225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7" name="直線コネクタ 116"/>
        <xdr:cNvCxnSpPr/>
      </xdr:nvCxnSpPr>
      <xdr:spPr>
        <a:xfrm>
          <a:off x="9971405" y="409003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18" name="テキスト ボックス 117"/>
        <xdr:cNvSpPr txBox="1"/>
      </xdr:nvSpPr>
      <xdr:spPr>
        <a:xfrm>
          <a:off x="9486041" y="400004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9" name="債務償還比率グラフ枠"/>
        <xdr:cNvSpPr/>
      </xdr:nvSpPr>
      <xdr:spPr>
        <a:xfrm>
          <a:off x="9971405" y="4090035"/>
          <a:ext cx="371602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10802</xdr:rowOff>
    </xdr:from>
    <xdr:to>
      <xdr:col>76</xdr:col>
      <xdr:colOff>21589</xdr:colOff>
      <xdr:row>34</xdr:row>
      <xdr:rowOff>151342</xdr:rowOff>
    </xdr:to>
    <xdr:cxnSp macro="">
      <xdr:nvCxnSpPr>
        <xdr:cNvPr id="120" name="直線コネクタ 119"/>
        <xdr:cNvCxnSpPr/>
      </xdr:nvCxnSpPr>
      <xdr:spPr>
        <a:xfrm flipV="1">
          <a:off x="13027660" y="4369442"/>
          <a:ext cx="1269" cy="1481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21" name="債務償還比率最小値テキスト"/>
        <xdr:cNvSpPr txBox="1"/>
      </xdr:nvSpPr>
      <xdr:spPr>
        <a:xfrm>
          <a:off x="13080365" y="585492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22" name="直線コネクタ 121"/>
        <xdr:cNvCxnSpPr/>
      </xdr:nvCxnSpPr>
      <xdr:spPr>
        <a:xfrm>
          <a:off x="12963525" y="585110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128929</xdr:rowOff>
    </xdr:from>
    <xdr:ext cx="560923" cy="259045"/>
    <xdr:sp macro="" textlink="">
      <xdr:nvSpPr>
        <xdr:cNvPr id="123" name="債務償還比率最大値テキスト"/>
        <xdr:cNvSpPr txBox="1"/>
      </xdr:nvSpPr>
      <xdr:spPr>
        <a:xfrm>
          <a:off x="13080365" y="415228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10802</xdr:rowOff>
    </xdr:from>
    <xdr:to>
      <xdr:col>76</xdr:col>
      <xdr:colOff>111125</xdr:colOff>
      <xdr:row>26</xdr:row>
      <xdr:rowOff>10802</xdr:rowOff>
    </xdr:to>
    <xdr:cxnSp macro="">
      <xdr:nvCxnSpPr>
        <xdr:cNvPr id="124" name="直線コネクタ 123"/>
        <xdr:cNvCxnSpPr/>
      </xdr:nvCxnSpPr>
      <xdr:spPr>
        <a:xfrm>
          <a:off x="12963525" y="436944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64484</xdr:rowOff>
    </xdr:from>
    <xdr:ext cx="469744" cy="259045"/>
    <xdr:sp macro="" textlink="">
      <xdr:nvSpPr>
        <xdr:cNvPr id="125" name="債務償還比率平均値テキスト"/>
        <xdr:cNvSpPr txBox="1"/>
      </xdr:nvSpPr>
      <xdr:spPr>
        <a:xfrm>
          <a:off x="13080365" y="49260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41607</xdr:rowOff>
    </xdr:from>
    <xdr:to>
      <xdr:col>76</xdr:col>
      <xdr:colOff>73025</xdr:colOff>
      <xdr:row>30</xdr:row>
      <xdr:rowOff>143207</xdr:rowOff>
    </xdr:to>
    <xdr:sp macro="" textlink="">
      <xdr:nvSpPr>
        <xdr:cNvPr id="126" name="フローチャート: 判断 125"/>
        <xdr:cNvSpPr/>
      </xdr:nvSpPr>
      <xdr:spPr>
        <a:xfrm>
          <a:off x="13001625" y="507080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17498</xdr:rowOff>
    </xdr:from>
    <xdr:to>
      <xdr:col>72</xdr:col>
      <xdr:colOff>123825</xdr:colOff>
      <xdr:row>30</xdr:row>
      <xdr:rowOff>119098</xdr:rowOff>
    </xdr:to>
    <xdr:sp macro="" textlink="">
      <xdr:nvSpPr>
        <xdr:cNvPr id="127" name="フローチャート: 判断 126"/>
        <xdr:cNvSpPr/>
      </xdr:nvSpPr>
      <xdr:spPr>
        <a:xfrm>
          <a:off x="12359005" y="5046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8" name="テキスト ボックス 127"/>
        <xdr:cNvSpPr txBox="1"/>
      </xdr:nvSpPr>
      <xdr:spPr>
        <a:xfrm>
          <a:off x="1287462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9" name="テキスト ボックス 128"/>
        <xdr:cNvSpPr txBox="1"/>
      </xdr:nvSpPr>
      <xdr:spPr>
        <a:xfrm>
          <a:off x="1225486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0" name="テキスト ボックス 129"/>
        <xdr:cNvSpPr txBox="1"/>
      </xdr:nvSpPr>
      <xdr:spPr>
        <a:xfrm>
          <a:off x="1158430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1" name="テキスト ボックス 130"/>
        <xdr:cNvSpPr txBox="1"/>
      </xdr:nvSpPr>
      <xdr:spPr>
        <a:xfrm>
          <a:off x="1091374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2" name="テキスト ボックス 131"/>
        <xdr:cNvSpPr txBox="1"/>
      </xdr:nvSpPr>
      <xdr:spPr>
        <a:xfrm>
          <a:off x="1024318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112924</xdr:rowOff>
    </xdr:from>
    <xdr:to>
      <xdr:col>76</xdr:col>
      <xdr:colOff>73025</xdr:colOff>
      <xdr:row>32</xdr:row>
      <xdr:rowOff>43074</xdr:rowOff>
    </xdr:to>
    <xdr:sp macro="" textlink="">
      <xdr:nvSpPr>
        <xdr:cNvPr id="133" name="楕円 132"/>
        <xdr:cNvSpPr/>
      </xdr:nvSpPr>
      <xdr:spPr>
        <a:xfrm>
          <a:off x="13001625" y="530976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91351</xdr:rowOff>
    </xdr:from>
    <xdr:ext cx="469744" cy="259045"/>
    <xdr:sp macro="" textlink="">
      <xdr:nvSpPr>
        <xdr:cNvPr id="134" name="債務償還比率該当値テキスト"/>
        <xdr:cNvSpPr txBox="1"/>
      </xdr:nvSpPr>
      <xdr:spPr>
        <a:xfrm>
          <a:off x="13080365" y="5288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43956</xdr:rowOff>
    </xdr:from>
    <xdr:to>
      <xdr:col>72</xdr:col>
      <xdr:colOff>123825</xdr:colOff>
      <xdr:row>31</xdr:row>
      <xdr:rowOff>145556</xdr:rowOff>
    </xdr:to>
    <xdr:sp macro="" textlink="">
      <xdr:nvSpPr>
        <xdr:cNvPr id="135" name="楕円 134"/>
        <xdr:cNvSpPr/>
      </xdr:nvSpPr>
      <xdr:spPr>
        <a:xfrm>
          <a:off x="12359005" y="5240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94756</xdr:rowOff>
    </xdr:from>
    <xdr:to>
      <xdr:col>76</xdr:col>
      <xdr:colOff>22225</xdr:colOff>
      <xdr:row>31</xdr:row>
      <xdr:rowOff>163724</xdr:rowOff>
    </xdr:to>
    <xdr:cxnSp macro="">
      <xdr:nvCxnSpPr>
        <xdr:cNvPr id="136" name="直線コネクタ 135"/>
        <xdr:cNvCxnSpPr/>
      </xdr:nvCxnSpPr>
      <xdr:spPr>
        <a:xfrm>
          <a:off x="12409805" y="5291596"/>
          <a:ext cx="619760" cy="68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135625</xdr:rowOff>
    </xdr:from>
    <xdr:ext cx="469744" cy="259045"/>
    <xdr:sp macro="" textlink="">
      <xdr:nvSpPr>
        <xdr:cNvPr id="137" name="n_1aveValue債務償還比率"/>
        <xdr:cNvSpPr txBox="1"/>
      </xdr:nvSpPr>
      <xdr:spPr>
        <a:xfrm>
          <a:off x="12185092" y="4829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136683</xdr:rowOff>
    </xdr:from>
    <xdr:ext cx="469744" cy="259045"/>
    <xdr:sp macro="" textlink="">
      <xdr:nvSpPr>
        <xdr:cNvPr id="138" name="n_1mainValue債務償還比率"/>
        <xdr:cNvSpPr txBox="1"/>
      </xdr:nvSpPr>
      <xdr:spPr>
        <a:xfrm>
          <a:off x="12185092" y="5333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9" name="正方形/長方形 138"/>
        <xdr:cNvSpPr/>
      </xdr:nvSpPr>
      <xdr:spPr>
        <a:xfrm>
          <a:off x="1127125" y="7025640"/>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0" name="正方形/長方形 139"/>
        <xdr:cNvSpPr/>
      </xdr:nvSpPr>
      <xdr:spPr>
        <a:xfrm>
          <a:off x="1127125" y="10704195"/>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1" name="テキスト ボックス 140"/>
        <xdr:cNvSpPr txBox="1"/>
      </xdr:nvSpPr>
      <xdr:spPr>
        <a:xfrm>
          <a:off x="817245" y="727202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2" name="テキスト ボックス 141"/>
        <xdr:cNvSpPr txBox="1"/>
      </xdr:nvSpPr>
      <xdr:spPr>
        <a:xfrm>
          <a:off x="6156325" y="988187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3" name="テキスト ボックス 142"/>
        <xdr:cNvSpPr txBox="1"/>
      </xdr:nvSpPr>
      <xdr:spPr>
        <a:xfrm>
          <a:off x="817245" y="1092517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4" name="テキスト ボックス 143"/>
        <xdr:cNvSpPr txBox="1"/>
      </xdr:nvSpPr>
      <xdr:spPr>
        <a:xfrm>
          <a:off x="6156325" y="1362011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岐阜県美濃加茂市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56,987
52,041
74.81
22,255,261
20,749,511
1,360,540
11,690,642
13,596,003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6329680" y="1676400"/>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29920" y="33528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377341" y="731394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67056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36081" y="69405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67056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3608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67056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3608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67056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3608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67056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71961" y="54508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7196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70485</xdr:rowOff>
    </xdr:from>
    <xdr:to>
      <xdr:col>24</xdr:col>
      <xdr:colOff>62865</xdr:colOff>
      <xdr:row>42</xdr:row>
      <xdr:rowOff>30480</xdr:rowOff>
    </xdr:to>
    <xdr:cxnSp macro="">
      <xdr:nvCxnSpPr>
        <xdr:cNvPr id="56" name="直線コネクタ 55"/>
        <xdr:cNvCxnSpPr/>
      </xdr:nvCxnSpPr>
      <xdr:spPr>
        <a:xfrm flipV="1">
          <a:off x="4086225" y="5770245"/>
          <a:ext cx="0" cy="1301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34307</xdr:rowOff>
    </xdr:from>
    <xdr:ext cx="405111" cy="259045"/>
    <xdr:sp macro="" textlink="">
      <xdr:nvSpPr>
        <xdr:cNvPr id="57" name="【道路】&#10;有形固定資産減価償却率最小値テキスト"/>
        <xdr:cNvSpPr txBox="1"/>
      </xdr:nvSpPr>
      <xdr:spPr>
        <a:xfrm>
          <a:off x="4124960" y="7075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30480</xdr:rowOff>
    </xdr:from>
    <xdr:to>
      <xdr:col>24</xdr:col>
      <xdr:colOff>152400</xdr:colOff>
      <xdr:row>42</xdr:row>
      <xdr:rowOff>30480</xdr:rowOff>
    </xdr:to>
    <xdr:cxnSp macro="">
      <xdr:nvCxnSpPr>
        <xdr:cNvPr id="58" name="直線コネクタ 57"/>
        <xdr:cNvCxnSpPr/>
      </xdr:nvCxnSpPr>
      <xdr:spPr>
        <a:xfrm>
          <a:off x="4020820" y="70713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17162</xdr:rowOff>
    </xdr:from>
    <xdr:ext cx="405111" cy="259045"/>
    <xdr:sp macro="" textlink="">
      <xdr:nvSpPr>
        <xdr:cNvPr id="59" name="【道路】&#10;有形固定資産減価償却率最大値テキスト"/>
        <xdr:cNvSpPr txBox="1"/>
      </xdr:nvSpPr>
      <xdr:spPr>
        <a:xfrm>
          <a:off x="4124960" y="5549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70485</xdr:rowOff>
    </xdr:from>
    <xdr:to>
      <xdr:col>24</xdr:col>
      <xdr:colOff>152400</xdr:colOff>
      <xdr:row>34</xdr:row>
      <xdr:rowOff>70485</xdr:rowOff>
    </xdr:to>
    <xdr:cxnSp macro="">
      <xdr:nvCxnSpPr>
        <xdr:cNvPr id="60" name="直線コネクタ 59"/>
        <xdr:cNvCxnSpPr/>
      </xdr:nvCxnSpPr>
      <xdr:spPr>
        <a:xfrm>
          <a:off x="4020820" y="577024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135907</xdr:rowOff>
    </xdr:from>
    <xdr:ext cx="405111" cy="259045"/>
    <xdr:sp macro="" textlink="">
      <xdr:nvSpPr>
        <xdr:cNvPr id="61" name="【道路】&#10;有形固定資産減価償却率平均値テキスト"/>
        <xdr:cNvSpPr txBox="1"/>
      </xdr:nvSpPr>
      <xdr:spPr>
        <a:xfrm>
          <a:off x="4124960" y="61709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113030</xdr:rowOff>
    </xdr:from>
    <xdr:to>
      <xdr:col>24</xdr:col>
      <xdr:colOff>114300</xdr:colOff>
      <xdr:row>38</xdr:row>
      <xdr:rowOff>43180</xdr:rowOff>
    </xdr:to>
    <xdr:sp macro="" textlink="">
      <xdr:nvSpPr>
        <xdr:cNvPr id="62" name="フローチャート: 判断 61"/>
        <xdr:cNvSpPr/>
      </xdr:nvSpPr>
      <xdr:spPr>
        <a:xfrm>
          <a:off x="4036060" y="63157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6350</xdr:rowOff>
    </xdr:from>
    <xdr:to>
      <xdr:col>20</xdr:col>
      <xdr:colOff>38100</xdr:colOff>
      <xdr:row>38</xdr:row>
      <xdr:rowOff>107950</xdr:rowOff>
    </xdr:to>
    <xdr:sp macro="" textlink="">
      <xdr:nvSpPr>
        <xdr:cNvPr id="63" name="フローチャート: 判断 62"/>
        <xdr:cNvSpPr/>
      </xdr:nvSpPr>
      <xdr:spPr>
        <a:xfrm>
          <a:off x="3312160" y="637667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162560</xdr:rowOff>
    </xdr:from>
    <xdr:to>
      <xdr:col>15</xdr:col>
      <xdr:colOff>101600</xdr:colOff>
      <xdr:row>38</xdr:row>
      <xdr:rowOff>92710</xdr:rowOff>
    </xdr:to>
    <xdr:sp macro="" textlink="">
      <xdr:nvSpPr>
        <xdr:cNvPr id="64" name="フローチャート: 判断 63"/>
        <xdr:cNvSpPr/>
      </xdr:nvSpPr>
      <xdr:spPr>
        <a:xfrm>
          <a:off x="2514600" y="63652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29210</xdr:rowOff>
    </xdr:from>
    <xdr:to>
      <xdr:col>10</xdr:col>
      <xdr:colOff>165100</xdr:colOff>
      <xdr:row>38</xdr:row>
      <xdr:rowOff>130810</xdr:rowOff>
    </xdr:to>
    <xdr:sp macro="" textlink="">
      <xdr:nvSpPr>
        <xdr:cNvPr id="65" name="フローチャート: 判断 64"/>
        <xdr:cNvSpPr/>
      </xdr:nvSpPr>
      <xdr:spPr>
        <a:xfrm>
          <a:off x="1739900" y="639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48260</xdr:rowOff>
    </xdr:from>
    <xdr:to>
      <xdr:col>24</xdr:col>
      <xdr:colOff>114300</xdr:colOff>
      <xdr:row>38</xdr:row>
      <xdr:rowOff>149860</xdr:rowOff>
    </xdr:to>
    <xdr:sp macro="" textlink="">
      <xdr:nvSpPr>
        <xdr:cNvPr id="71" name="楕円 70"/>
        <xdr:cNvSpPr/>
      </xdr:nvSpPr>
      <xdr:spPr>
        <a:xfrm>
          <a:off x="4036060" y="641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26687</xdr:rowOff>
    </xdr:from>
    <xdr:ext cx="405111" cy="259045"/>
    <xdr:sp macro="" textlink="">
      <xdr:nvSpPr>
        <xdr:cNvPr id="72" name="【道路】&#10;有形固定資産減価償却率該当値テキスト"/>
        <xdr:cNvSpPr txBox="1"/>
      </xdr:nvSpPr>
      <xdr:spPr>
        <a:xfrm>
          <a:off x="4124960" y="6397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124477</xdr:rowOff>
    </xdr:from>
    <xdr:ext cx="405111" cy="259045"/>
    <xdr:sp macro="" textlink="">
      <xdr:nvSpPr>
        <xdr:cNvPr id="73" name="n_1aveValue【道路】&#10;有形固定資産減価償却率"/>
        <xdr:cNvSpPr txBox="1"/>
      </xdr:nvSpPr>
      <xdr:spPr>
        <a:xfrm>
          <a:off x="3170564" y="6159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109237</xdr:rowOff>
    </xdr:from>
    <xdr:ext cx="405111" cy="259045"/>
    <xdr:sp macro="" textlink="">
      <xdr:nvSpPr>
        <xdr:cNvPr id="74" name="n_2aveValue【道路】&#10;有形固定資産減価償却率"/>
        <xdr:cNvSpPr txBox="1"/>
      </xdr:nvSpPr>
      <xdr:spPr>
        <a:xfrm>
          <a:off x="2385704" y="6144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147337</xdr:rowOff>
    </xdr:from>
    <xdr:ext cx="405111" cy="259045"/>
    <xdr:sp macro="" textlink="">
      <xdr:nvSpPr>
        <xdr:cNvPr id="75" name="n_3aveValue【道路】&#10;有形固定資産減価償却率"/>
        <xdr:cNvSpPr txBox="1"/>
      </xdr:nvSpPr>
      <xdr:spPr>
        <a:xfrm>
          <a:off x="1611004" y="618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6" name="正方形/長方形 75"/>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7" name="正方形/長方形 76"/>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8" name="正方形/長方形 77"/>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79" name="正方形/長方形 78"/>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0" name="正方形/長方形 79"/>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1" name="正方形/長方形 80"/>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2" name="正方形/長方形 81"/>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3" name="正方形/長方形 82"/>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4" name="テキスト ボックス 83"/>
        <xdr:cNvSpPr txBox="1"/>
      </xdr:nvSpPr>
      <xdr:spPr>
        <a:xfrm>
          <a:off x="5788660" y="50292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5" name="直線コネクタ 84"/>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86" name="直線コネクタ 85"/>
        <xdr:cNvCxnSpPr/>
      </xdr:nvCxnSpPr>
      <xdr:spPr>
        <a:xfrm>
          <a:off x="5826760" y="70789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87" name="テキスト ボックス 86"/>
        <xdr:cNvSpPr txBox="1"/>
      </xdr:nvSpPr>
      <xdr:spPr>
        <a:xfrm>
          <a:off x="54053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88" name="直線コネクタ 87"/>
        <xdr:cNvCxnSpPr/>
      </xdr:nvCxnSpPr>
      <xdr:spPr>
        <a:xfrm>
          <a:off x="5826760" y="6705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89" name="テキスト ボックス 88"/>
        <xdr:cNvSpPr txBox="1"/>
      </xdr:nvSpPr>
      <xdr:spPr>
        <a:xfrm>
          <a:off x="5364041" y="65671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0" name="直線コネクタ 89"/>
        <xdr:cNvCxnSpPr/>
      </xdr:nvCxnSpPr>
      <xdr:spPr>
        <a:xfrm>
          <a:off x="5826760" y="63360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91" name="テキスト ボックス 90"/>
        <xdr:cNvSpPr txBox="1"/>
      </xdr:nvSpPr>
      <xdr:spPr>
        <a:xfrm>
          <a:off x="5364041" y="61976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2" name="直線コネクタ 91"/>
        <xdr:cNvCxnSpPr/>
      </xdr:nvCxnSpPr>
      <xdr:spPr>
        <a:xfrm>
          <a:off x="5826760" y="59626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93" name="テキスト ボックス 92"/>
        <xdr:cNvSpPr txBox="1"/>
      </xdr:nvSpPr>
      <xdr:spPr>
        <a:xfrm>
          <a:off x="5364041" y="582423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4" name="直線コネクタ 93"/>
        <xdr:cNvCxnSpPr/>
      </xdr:nvCxnSpPr>
      <xdr:spPr>
        <a:xfrm>
          <a:off x="5826760" y="55892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95" name="テキスト ボックス 94"/>
        <xdr:cNvSpPr txBox="1"/>
      </xdr:nvSpPr>
      <xdr:spPr>
        <a:xfrm>
          <a:off x="5364041" y="545085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6" name="直線コネクタ 95"/>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97" name="テキスト ボックス 96"/>
        <xdr:cNvSpPr txBox="1"/>
      </xdr:nvSpPr>
      <xdr:spPr>
        <a:xfrm>
          <a:off x="5299921" y="5077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8" name="【道路】&#10;一人当たり延長グラフ枠"/>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146495</xdr:rowOff>
    </xdr:from>
    <xdr:to>
      <xdr:col>54</xdr:col>
      <xdr:colOff>189865</xdr:colOff>
      <xdr:row>41</xdr:row>
      <xdr:rowOff>159010</xdr:rowOff>
    </xdr:to>
    <xdr:cxnSp macro="">
      <xdr:nvCxnSpPr>
        <xdr:cNvPr id="99" name="直線コネクタ 98"/>
        <xdr:cNvCxnSpPr/>
      </xdr:nvCxnSpPr>
      <xdr:spPr>
        <a:xfrm flipV="1">
          <a:off x="9219565" y="5510975"/>
          <a:ext cx="0" cy="15212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162837</xdr:rowOff>
    </xdr:from>
    <xdr:ext cx="469744" cy="259045"/>
    <xdr:sp macro="" textlink="">
      <xdr:nvSpPr>
        <xdr:cNvPr id="100" name="【道路】&#10;一人当たり延長最小値テキスト"/>
        <xdr:cNvSpPr txBox="1"/>
      </xdr:nvSpPr>
      <xdr:spPr>
        <a:xfrm>
          <a:off x="9258300" y="7036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159010</xdr:rowOff>
    </xdr:from>
    <xdr:to>
      <xdr:col>55</xdr:col>
      <xdr:colOff>88900</xdr:colOff>
      <xdr:row>41</xdr:row>
      <xdr:rowOff>159010</xdr:rowOff>
    </xdr:to>
    <xdr:cxnSp macro="">
      <xdr:nvCxnSpPr>
        <xdr:cNvPr id="101" name="直線コネクタ 100"/>
        <xdr:cNvCxnSpPr/>
      </xdr:nvCxnSpPr>
      <xdr:spPr>
        <a:xfrm>
          <a:off x="9154160" y="70322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93172</xdr:rowOff>
    </xdr:from>
    <xdr:ext cx="534377" cy="259045"/>
    <xdr:sp macro="" textlink="">
      <xdr:nvSpPr>
        <xdr:cNvPr id="102" name="【道路】&#10;一人当たり延長最大値テキスト"/>
        <xdr:cNvSpPr txBox="1"/>
      </xdr:nvSpPr>
      <xdr:spPr>
        <a:xfrm>
          <a:off x="9258300" y="5290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146495</xdr:rowOff>
    </xdr:from>
    <xdr:to>
      <xdr:col>55</xdr:col>
      <xdr:colOff>88900</xdr:colOff>
      <xdr:row>32</xdr:row>
      <xdr:rowOff>146495</xdr:rowOff>
    </xdr:to>
    <xdr:cxnSp macro="">
      <xdr:nvCxnSpPr>
        <xdr:cNvPr id="103" name="直線コネクタ 102"/>
        <xdr:cNvCxnSpPr/>
      </xdr:nvCxnSpPr>
      <xdr:spPr>
        <a:xfrm>
          <a:off x="9154160" y="551097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91330</xdr:rowOff>
    </xdr:from>
    <xdr:ext cx="534377" cy="259045"/>
    <xdr:sp macro="" textlink="">
      <xdr:nvSpPr>
        <xdr:cNvPr id="104" name="【道路】&#10;一人当たり延長平均値テキスト"/>
        <xdr:cNvSpPr txBox="1"/>
      </xdr:nvSpPr>
      <xdr:spPr>
        <a:xfrm>
          <a:off x="9258300" y="66292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68453</xdr:rowOff>
    </xdr:from>
    <xdr:to>
      <xdr:col>55</xdr:col>
      <xdr:colOff>50800</xdr:colOff>
      <xdr:row>40</xdr:row>
      <xdr:rowOff>170053</xdr:rowOff>
    </xdr:to>
    <xdr:sp macro="" textlink="">
      <xdr:nvSpPr>
        <xdr:cNvPr id="105" name="フローチャート: 判断 104"/>
        <xdr:cNvSpPr/>
      </xdr:nvSpPr>
      <xdr:spPr>
        <a:xfrm>
          <a:off x="9192260" y="677405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31400</xdr:rowOff>
    </xdr:from>
    <xdr:to>
      <xdr:col>50</xdr:col>
      <xdr:colOff>165100</xdr:colOff>
      <xdr:row>40</xdr:row>
      <xdr:rowOff>133000</xdr:rowOff>
    </xdr:to>
    <xdr:sp macro="" textlink="">
      <xdr:nvSpPr>
        <xdr:cNvPr id="106" name="フローチャート: 判断 105"/>
        <xdr:cNvSpPr/>
      </xdr:nvSpPr>
      <xdr:spPr>
        <a:xfrm>
          <a:off x="8445500" y="673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64700</xdr:rowOff>
    </xdr:from>
    <xdr:to>
      <xdr:col>46</xdr:col>
      <xdr:colOff>38100</xdr:colOff>
      <xdr:row>40</xdr:row>
      <xdr:rowOff>166300</xdr:rowOff>
    </xdr:to>
    <xdr:sp macro="" textlink="">
      <xdr:nvSpPr>
        <xdr:cNvPr id="107" name="フローチャート: 判断 106"/>
        <xdr:cNvSpPr/>
      </xdr:nvSpPr>
      <xdr:spPr>
        <a:xfrm>
          <a:off x="7670800" y="677030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76435</xdr:rowOff>
    </xdr:from>
    <xdr:to>
      <xdr:col>41</xdr:col>
      <xdr:colOff>101600</xdr:colOff>
      <xdr:row>41</xdr:row>
      <xdr:rowOff>6585</xdr:rowOff>
    </xdr:to>
    <xdr:sp macro="" textlink="">
      <xdr:nvSpPr>
        <xdr:cNvPr id="108" name="フローチャート: 判断 107"/>
        <xdr:cNvSpPr/>
      </xdr:nvSpPr>
      <xdr:spPr>
        <a:xfrm>
          <a:off x="6873240" y="67820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09" name="テキスト ボックス 108"/>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0" name="テキスト ボックス 109"/>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1" name="テキスト ボックス 110"/>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2" name="テキスト ボックス 111"/>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3" name="テキスト ボックス 112"/>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83445</xdr:rowOff>
    </xdr:from>
    <xdr:to>
      <xdr:col>55</xdr:col>
      <xdr:colOff>50800</xdr:colOff>
      <xdr:row>41</xdr:row>
      <xdr:rowOff>13595</xdr:rowOff>
    </xdr:to>
    <xdr:sp macro="" textlink="">
      <xdr:nvSpPr>
        <xdr:cNvPr id="114" name="楕円 113"/>
        <xdr:cNvSpPr/>
      </xdr:nvSpPr>
      <xdr:spPr>
        <a:xfrm>
          <a:off x="9192260" y="678904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61872</xdr:rowOff>
    </xdr:from>
    <xdr:ext cx="534377" cy="259045"/>
    <xdr:sp macro="" textlink="">
      <xdr:nvSpPr>
        <xdr:cNvPr id="115" name="【道路】&#10;一人当たり延長該当値テキスト"/>
        <xdr:cNvSpPr txBox="1"/>
      </xdr:nvSpPr>
      <xdr:spPr>
        <a:xfrm>
          <a:off x="9258300" y="6767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38</xdr:row>
      <xdr:rowOff>149527</xdr:rowOff>
    </xdr:from>
    <xdr:ext cx="534377" cy="259045"/>
    <xdr:sp macro="" textlink="">
      <xdr:nvSpPr>
        <xdr:cNvPr id="116" name="n_1aveValue【道路】&#10;一人当たり延長"/>
        <xdr:cNvSpPr txBox="1"/>
      </xdr:nvSpPr>
      <xdr:spPr>
        <a:xfrm>
          <a:off x="8239271" y="6519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11377</xdr:rowOff>
    </xdr:from>
    <xdr:ext cx="534377" cy="259045"/>
    <xdr:sp macro="" textlink="">
      <xdr:nvSpPr>
        <xdr:cNvPr id="117" name="n_2aveValue【道路】&#10;一人当たり延長"/>
        <xdr:cNvSpPr txBox="1"/>
      </xdr:nvSpPr>
      <xdr:spPr>
        <a:xfrm>
          <a:off x="7477271" y="6549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23112</xdr:rowOff>
    </xdr:from>
    <xdr:ext cx="534377" cy="259045"/>
    <xdr:sp macro="" textlink="">
      <xdr:nvSpPr>
        <xdr:cNvPr id="118" name="n_3aveValue【道路】&#10;一人当たり延長"/>
        <xdr:cNvSpPr txBox="1"/>
      </xdr:nvSpPr>
      <xdr:spPr>
        <a:xfrm>
          <a:off x="6702571" y="6561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19" name="正方形/長方形 118"/>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0" name="正方形/長方形 119"/>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1" name="正方形/長方形 120"/>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2" name="正方形/長方形 121"/>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3" name="正方形/長方形 122"/>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4" name="正方形/長方形 123"/>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5" name="正方形/長方形 124"/>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6" name="正方形/長方形 125"/>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7" name="テキスト ボックス 126"/>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28" name="直線コネクタ 127"/>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29" name="テキスト ボックス 128"/>
        <xdr:cNvSpPr txBox="1"/>
      </xdr:nvSpPr>
      <xdr:spPr>
        <a:xfrm>
          <a:off x="377341" y="110401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30" name="直線コネクタ 129"/>
        <xdr:cNvCxnSpPr/>
      </xdr:nvCxnSpPr>
      <xdr:spPr>
        <a:xfrm>
          <a:off x="67056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31" name="テキスト ボックス 130"/>
        <xdr:cNvSpPr txBox="1"/>
      </xdr:nvSpPr>
      <xdr:spPr>
        <a:xfrm>
          <a:off x="336081" y="106667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32" name="直線コネクタ 131"/>
        <xdr:cNvCxnSpPr/>
      </xdr:nvCxnSpPr>
      <xdr:spPr>
        <a:xfrm>
          <a:off x="67056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33" name="テキスト ボックス 132"/>
        <xdr:cNvSpPr txBox="1"/>
      </xdr:nvSpPr>
      <xdr:spPr>
        <a:xfrm>
          <a:off x="33608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34" name="直線コネクタ 133"/>
        <xdr:cNvCxnSpPr/>
      </xdr:nvCxnSpPr>
      <xdr:spPr>
        <a:xfrm>
          <a:off x="67056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35" name="テキスト ボックス 134"/>
        <xdr:cNvSpPr txBox="1"/>
      </xdr:nvSpPr>
      <xdr:spPr>
        <a:xfrm>
          <a:off x="33608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36" name="直線コネクタ 135"/>
        <xdr:cNvCxnSpPr/>
      </xdr:nvCxnSpPr>
      <xdr:spPr>
        <a:xfrm>
          <a:off x="67056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37" name="テキスト ボックス 136"/>
        <xdr:cNvSpPr txBox="1"/>
      </xdr:nvSpPr>
      <xdr:spPr>
        <a:xfrm>
          <a:off x="33608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38" name="直線コネクタ 137"/>
        <xdr:cNvCxnSpPr/>
      </xdr:nvCxnSpPr>
      <xdr:spPr>
        <a:xfrm>
          <a:off x="67056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39" name="テキスト ボックス 138"/>
        <xdr:cNvSpPr txBox="1"/>
      </xdr:nvSpPr>
      <xdr:spPr>
        <a:xfrm>
          <a:off x="27196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0" name="直線コネクタ 139"/>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1" name="テキスト ボックス 140"/>
        <xdr:cNvSpPr txBox="1"/>
      </xdr:nvSpPr>
      <xdr:spPr>
        <a:xfrm>
          <a:off x="27196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2" name="【橋りょう・トンネル】&#10;有形固定資産減価償却率グラフ枠"/>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161925</xdr:rowOff>
    </xdr:from>
    <xdr:to>
      <xdr:col>24</xdr:col>
      <xdr:colOff>62865</xdr:colOff>
      <xdr:row>63</xdr:row>
      <xdr:rowOff>137160</xdr:rowOff>
    </xdr:to>
    <xdr:cxnSp macro="">
      <xdr:nvCxnSpPr>
        <xdr:cNvPr id="143" name="直線コネクタ 142"/>
        <xdr:cNvCxnSpPr/>
      </xdr:nvCxnSpPr>
      <xdr:spPr>
        <a:xfrm flipV="1">
          <a:off x="4086225" y="9549765"/>
          <a:ext cx="0" cy="1148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140987</xdr:rowOff>
    </xdr:from>
    <xdr:ext cx="405111" cy="259045"/>
    <xdr:sp macro="" textlink="">
      <xdr:nvSpPr>
        <xdr:cNvPr id="144" name="【橋りょう・トンネル】&#10;有形固定資産減価償却率最小値テキスト"/>
        <xdr:cNvSpPr txBox="1"/>
      </xdr:nvSpPr>
      <xdr:spPr>
        <a:xfrm>
          <a:off x="4124960" y="10702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137160</xdr:rowOff>
    </xdr:from>
    <xdr:to>
      <xdr:col>24</xdr:col>
      <xdr:colOff>152400</xdr:colOff>
      <xdr:row>63</xdr:row>
      <xdr:rowOff>137160</xdr:rowOff>
    </xdr:to>
    <xdr:cxnSp macro="">
      <xdr:nvCxnSpPr>
        <xdr:cNvPr id="145" name="直線コネクタ 144"/>
        <xdr:cNvCxnSpPr/>
      </xdr:nvCxnSpPr>
      <xdr:spPr>
        <a:xfrm>
          <a:off x="4020820" y="106984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108602</xdr:rowOff>
    </xdr:from>
    <xdr:ext cx="405111" cy="259045"/>
    <xdr:sp macro="" textlink="">
      <xdr:nvSpPr>
        <xdr:cNvPr id="146" name="【橋りょう・トンネル】&#10;有形固定資産減価償却率最大値テキスト"/>
        <xdr:cNvSpPr txBox="1"/>
      </xdr:nvSpPr>
      <xdr:spPr>
        <a:xfrm>
          <a:off x="4124960" y="9328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161925</xdr:rowOff>
    </xdr:from>
    <xdr:to>
      <xdr:col>24</xdr:col>
      <xdr:colOff>152400</xdr:colOff>
      <xdr:row>56</xdr:row>
      <xdr:rowOff>161925</xdr:rowOff>
    </xdr:to>
    <xdr:cxnSp macro="">
      <xdr:nvCxnSpPr>
        <xdr:cNvPr id="147" name="直線コネクタ 146"/>
        <xdr:cNvCxnSpPr/>
      </xdr:nvCxnSpPr>
      <xdr:spPr>
        <a:xfrm>
          <a:off x="4020820" y="954976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127652</xdr:rowOff>
    </xdr:from>
    <xdr:ext cx="405111" cy="259045"/>
    <xdr:sp macro="" textlink="">
      <xdr:nvSpPr>
        <xdr:cNvPr id="148" name="【橋りょう・トンネル】&#10;有形固定資産減価償却率平均値テキスト"/>
        <xdr:cNvSpPr txBox="1"/>
      </xdr:nvSpPr>
      <xdr:spPr>
        <a:xfrm>
          <a:off x="4124960" y="100184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149225</xdr:rowOff>
    </xdr:from>
    <xdr:to>
      <xdr:col>24</xdr:col>
      <xdr:colOff>114300</xdr:colOff>
      <xdr:row>60</xdr:row>
      <xdr:rowOff>79375</xdr:rowOff>
    </xdr:to>
    <xdr:sp macro="" textlink="">
      <xdr:nvSpPr>
        <xdr:cNvPr id="149" name="フローチャート: 判断 148"/>
        <xdr:cNvSpPr/>
      </xdr:nvSpPr>
      <xdr:spPr>
        <a:xfrm>
          <a:off x="4036060" y="1003998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4445</xdr:rowOff>
    </xdr:from>
    <xdr:to>
      <xdr:col>20</xdr:col>
      <xdr:colOff>38100</xdr:colOff>
      <xdr:row>60</xdr:row>
      <xdr:rowOff>106045</xdr:rowOff>
    </xdr:to>
    <xdr:sp macro="" textlink="">
      <xdr:nvSpPr>
        <xdr:cNvPr id="150" name="フローチャート: 判断 149"/>
        <xdr:cNvSpPr/>
      </xdr:nvSpPr>
      <xdr:spPr>
        <a:xfrm>
          <a:off x="3312160" y="1006284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31115</xdr:rowOff>
    </xdr:from>
    <xdr:to>
      <xdr:col>15</xdr:col>
      <xdr:colOff>101600</xdr:colOff>
      <xdr:row>60</xdr:row>
      <xdr:rowOff>132715</xdr:rowOff>
    </xdr:to>
    <xdr:sp macro="" textlink="">
      <xdr:nvSpPr>
        <xdr:cNvPr id="151" name="フローチャート: 判断 150"/>
        <xdr:cNvSpPr/>
      </xdr:nvSpPr>
      <xdr:spPr>
        <a:xfrm>
          <a:off x="2514600" y="10089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57785</xdr:rowOff>
    </xdr:from>
    <xdr:to>
      <xdr:col>10</xdr:col>
      <xdr:colOff>165100</xdr:colOff>
      <xdr:row>60</xdr:row>
      <xdr:rowOff>159385</xdr:rowOff>
    </xdr:to>
    <xdr:sp macro="" textlink="">
      <xdr:nvSpPr>
        <xdr:cNvPr id="152" name="フローチャート: 判断 151"/>
        <xdr:cNvSpPr/>
      </xdr:nvSpPr>
      <xdr:spPr>
        <a:xfrm>
          <a:off x="1739900" y="10116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3" name="テキスト ボックス 152"/>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4" name="テキスト ボックス 153"/>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5" name="テキスト ボックス 154"/>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6" name="テキスト ボックス 155"/>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7" name="テキスト ボックス 156"/>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82550</xdr:rowOff>
    </xdr:from>
    <xdr:to>
      <xdr:col>24</xdr:col>
      <xdr:colOff>114300</xdr:colOff>
      <xdr:row>60</xdr:row>
      <xdr:rowOff>12700</xdr:rowOff>
    </xdr:to>
    <xdr:sp macro="" textlink="">
      <xdr:nvSpPr>
        <xdr:cNvPr id="158" name="楕円 157"/>
        <xdr:cNvSpPr/>
      </xdr:nvSpPr>
      <xdr:spPr>
        <a:xfrm>
          <a:off x="4036060" y="99733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105427</xdr:rowOff>
    </xdr:from>
    <xdr:ext cx="405111" cy="259045"/>
    <xdr:sp macro="" textlink="">
      <xdr:nvSpPr>
        <xdr:cNvPr id="159" name="【橋りょう・トンネル】&#10;有形固定資産減価償却率該当値テキスト"/>
        <xdr:cNvSpPr txBox="1"/>
      </xdr:nvSpPr>
      <xdr:spPr>
        <a:xfrm>
          <a:off x="4124960" y="982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122572</xdr:rowOff>
    </xdr:from>
    <xdr:ext cx="405111" cy="259045"/>
    <xdr:sp macro="" textlink="">
      <xdr:nvSpPr>
        <xdr:cNvPr id="160" name="n_1aveValue【橋りょう・トンネル】&#10;有形固定資産減価償却率"/>
        <xdr:cNvSpPr txBox="1"/>
      </xdr:nvSpPr>
      <xdr:spPr>
        <a:xfrm>
          <a:off x="3170564" y="9845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149242</xdr:rowOff>
    </xdr:from>
    <xdr:ext cx="405111" cy="259045"/>
    <xdr:sp macro="" textlink="">
      <xdr:nvSpPr>
        <xdr:cNvPr id="161" name="n_2aveValue【橋りょう・トンネル】&#10;有形固定資産減価償却率"/>
        <xdr:cNvSpPr txBox="1"/>
      </xdr:nvSpPr>
      <xdr:spPr>
        <a:xfrm>
          <a:off x="2385704" y="9872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4462</xdr:rowOff>
    </xdr:from>
    <xdr:ext cx="405111" cy="259045"/>
    <xdr:sp macro="" textlink="">
      <xdr:nvSpPr>
        <xdr:cNvPr id="162" name="n_3aveValue【橋りょう・トンネル】&#10;有形固定資産減価償却率"/>
        <xdr:cNvSpPr txBox="1"/>
      </xdr:nvSpPr>
      <xdr:spPr>
        <a:xfrm>
          <a:off x="1611004" y="9895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3" name="正方形/長方形 162"/>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4" name="正方形/長方形 163"/>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5" name="正方形/長方形 164"/>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6" name="正方形/長方形 165"/>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67" name="正方形/長方形 166"/>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68" name="正方形/長方形 167"/>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69" name="正方形/長方形 168"/>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242,780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0" name="正方形/長方形 169"/>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1" name="テキスト ボックス 170"/>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2" name="直線コネクタ 171"/>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73" name="直線コネクタ 172"/>
        <xdr:cNvCxnSpPr/>
      </xdr:nvCxnSpPr>
      <xdr:spPr>
        <a:xfrm>
          <a:off x="5826760" y="107289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174" name="テキスト ボックス 173"/>
        <xdr:cNvSpPr txBox="1"/>
      </xdr:nvSpPr>
      <xdr:spPr>
        <a:xfrm>
          <a:off x="5600834" y="1059054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75" name="直線コネクタ 174"/>
        <xdr:cNvCxnSpPr/>
      </xdr:nvCxnSpPr>
      <xdr:spPr>
        <a:xfrm>
          <a:off x="5826760" y="102831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176" name="テキスト ボックス 175"/>
        <xdr:cNvSpPr txBox="1"/>
      </xdr:nvSpPr>
      <xdr:spPr>
        <a:xfrm>
          <a:off x="529992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77" name="直線コネクタ 176"/>
        <xdr:cNvCxnSpPr/>
      </xdr:nvCxnSpPr>
      <xdr:spPr>
        <a:xfrm>
          <a:off x="5826760" y="98374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178" name="テキスト ボックス 177"/>
        <xdr:cNvSpPr txBox="1"/>
      </xdr:nvSpPr>
      <xdr:spPr>
        <a:xfrm>
          <a:off x="5299921" y="96990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79" name="直線コネクタ 178"/>
        <xdr:cNvCxnSpPr/>
      </xdr:nvCxnSpPr>
      <xdr:spPr>
        <a:xfrm>
          <a:off x="5826760" y="93878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180" name="テキスト ボックス 179"/>
        <xdr:cNvSpPr txBox="1"/>
      </xdr:nvSpPr>
      <xdr:spPr>
        <a:xfrm>
          <a:off x="5299921" y="92494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1" name="直線コネクタ 180"/>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182" name="テキスト ボックス 181"/>
        <xdr:cNvSpPr txBox="1"/>
      </xdr:nvSpPr>
      <xdr:spPr>
        <a:xfrm>
          <a:off x="5299921" y="88036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3" name="【橋りょう・トンネル】&#10;一人当たり有形固定資産（償却資産）額グラフ枠"/>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39064</xdr:rowOff>
    </xdr:from>
    <xdr:to>
      <xdr:col>54</xdr:col>
      <xdr:colOff>189865</xdr:colOff>
      <xdr:row>63</xdr:row>
      <xdr:rowOff>155217</xdr:rowOff>
    </xdr:to>
    <xdr:cxnSp macro="">
      <xdr:nvCxnSpPr>
        <xdr:cNvPr id="184" name="直線コネクタ 183"/>
        <xdr:cNvCxnSpPr/>
      </xdr:nvCxnSpPr>
      <xdr:spPr>
        <a:xfrm flipV="1">
          <a:off x="9219565" y="9426904"/>
          <a:ext cx="0" cy="12896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159044</xdr:rowOff>
    </xdr:from>
    <xdr:ext cx="469744" cy="259045"/>
    <xdr:sp macro="" textlink="">
      <xdr:nvSpPr>
        <xdr:cNvPr id="185" name="【橋りょう・トンネル】&#10;一人当たり有形固定資産（償却資産）額最小値テキスト"/>
        <xdr:cNvSpPr txBox="1"/>
      </xdr:nvSpPr>
      <xdr:spPr>
        <a:xfrm>
          <a:off x="9258300" y="10720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155217</xdr:rowOff>
    </xdr:from>
    <xdr:to>
      <xdr:col>55</xdr:col>
      <xdr:colOff>88900</xdr:colOff>
      <xdr:row>63</xdr:row>
      <xdr:rowOff>155217</xdr:rowOff>
    </xdr:to>
    <xdr:cxnSp macro="">
      <xdr:nvCxnSpPr>
        <xdr:cNvPr id="186" name="直線コネクタ 185"/>
        <xdr:cNvCxnSpPr/>
      </xdr:nvCxnSpPr>
      <xdr:spPr>
        <a:xfrm>
          <a:off x="9154160" y="1071653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157191</xdr:rowOff>
    </xdr:from>
    <xdr:ext cx="599010" cy="259045"/>
    <xdr:sp macro="" textlink="">
      <xdr:nvSpPr>
        <xdr:cNvPr id="187" name="【橋りょう・トンネル】&#10;一人当たり有形固定資産（償却資産）額最大値テキスト"/>
        <xdr:cNvSpPr txBox="1"/>
      </xdr:nvSpPr>
      <xdr:spPr>
        <a:xfrm>
          <a:off x="9258300" y="9209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582,912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39064</xdr:rowOff>
    </xdr:from>
    <xdr:to>
      <xdr:col>55</xdr:col>
      <xdr:colOff>88900</xdr:colOff>
      <xdr:row>56</xdr:row>
      <xdr:rowOff>39064</xdr:rowOff>
    </xdr:to>
    <xdr:cxnSp macro="">
      <xdr:nvCxnSpPr>
        <xdr:cNvPr id="188" name="直線コネクタ 187"/>
        <xdr:cNvCxnSpPr/>
      </xdr:nvCxnSpPr>
      <xdr:spPr>
        <a:xfrm>
          <a:off x="9154160" y="942690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138147</xdr:rowOff>
    </xdr:from>
    <xdr:ext cx="599010" cy="259045"/>
    <xdr:sp macro="" textlink="">
      <xdr:nvSpPr>
        <xdr:cNvPr id="189" name="【橋りょう・トンネル】&#10;一人当たり有形固定資産（償却資産）額平均値テキスト"/>
        <xdr:cNvSpPr txBox="1"/>
      </xdr:nvSpPr>
      <xdr:spPr>
        <a:xfrm>
          <a:off x="9258300" y="1019654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159720</xdr:rowOff>
    </xdr:from>
    <xdr:to>
      <xdr:col>55</xdr:col>
      <xdr:colOff>50800</xdr:colOff>
      <xdr:row>61</xdr:row>
      <xdr:rowOff>89870</xdr:rowOff>
    </xdr:to>
    <xdr:sp macro="" textlink="">
      <xdr:nvSpPr>
        <xdr:cNvPr id="190" name="フローチャート: 判断 189"/>
        <xdr:cNvSpPr/>
      </xdr:nvSpPr>
      <xdr:spPr>
        <a:xfrm>
          <a:off x="9192260" y="1021812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17206</xdr:rowOff>
    </xdr:from>
    <xdr:to>
      <xdr:col>50</xdr:col>
      <xdr:colOff>165100</xdr:colOff>
      <xdr:row>61</xdr:row>
      <xdr:rowOff>118806</xdr:rowOff>
    </xdr:to>
    <xdr:sp macro="" textlink="">
      <xdr:nvSpPr>
        <xdr:cNvPr id="191" name="フローチャート: 判断 190"/>
        <xdr:cNvSpPr/>
      </xdr:nvSpPr>
      <xdr:spPr>
        <a:xfrm>
          <a:off x="8445500" y="10243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36333</xdr:rowOff>
    </xdr:from>
    <xdr:to>
      <xdr:col>46</xdr:col>
      <xdr:colOff>38100</xdr:colOff>
      <xdr:row>61</xdr:row>
      <xdr:rowOff>137933</xdr:rowOff>
    </xdr:to>
    <xdr:sp macro="" textlink="">
      <xdr:nvSpPr>
        <xdr:cNvPr id="192" name="フローチャート: 判断 191"/>
        <xdr:cNvSpPr/>
      </xdr:nvSpPr>
      <xdr:spPr>
        <a:xfrm>
          <a:off x="7670800" y="1026237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43628</xdr:rowOff>
    </xdr:from>
    <xdr:to>
      <xdr:col>41</xdr:col>
      <xdr:colOff>101600</xdr:colOff>
      <xdr:row>61</xdr:row>
      <xdr:rowOff>145228</xdr:rowOff>
    </xdr:to>
    <xdr:sp macro="" textlink="">
      <xdr:nvSpPr>
        <xdr:cNvPr id="193" name="フローチャート: 判断 192"/>
        <xdr:cNvSpPr/>
      </xdr:nvSpPr>
      <xdr:spPr>
        <a:xfrm>
          <a:off x="6873240" y="10269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94" name="テキスト ボックス 193"/>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95" name="テキスト ボックス 194"/>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96" name="テキスト ボックス 195"/>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97" name="テキスト ボックス 196"/>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98" name="テキスト ボックス 197"/>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7315</xdr:rowOff>
    </xdr:from>
    <xdr:to>
      <xdr:col>55</xdr:col>
      <xdr:colOff>50800</xdr:colOff>
      <xdr:row>60</xdr:row>
      <xdr:rowOff>108915</xdr:rowOff>
    </xdr:to>
    <xdr:sp macro="" textlink="">
      <xdr:nvSpPr>
        <xdr:cNvPr id="199" name="楕円 198"/>
        <xdr:cNvSpPr/>
      </xdr:nvSpPr>
      <xdr:spPr>
        <a:xfrm>
          <a:off x="9192260" y="1006571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30192</xdr:rowOff>
    </xdr:from>
    <xdr:ext cx="599010" cy="259045"/>
    <xdr:sp macro="" textlink="">
      <xdr:nvSpPr>
        <xdr:cNvPr id="200" name="【橋りょう・トンネル】&#10;一人当たり有形固定資産（償却資産）額該当値テキスト"/>
        <xdr:cNvSpPr txBox="1"/>
      </xdr:nvSpPr>
      <xdr:spPr>
        <a:xfrm>
          <a:off x="9258300" y="9920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274,578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59</xdr:row>
      <xdr:rowOff>135333</xdr:rowOff>
    </xdr:from>
    <xdr:ext cx="599010" cy="259045"/>
    <xdr:sp macro="" textlink="">
      <xdr:nvSpPr>
        <xdr:cNvPr id="201" name="n_1aveValue【橋りょう・トンネル】&#10;一人当たり有形固定資産（償却資産）額"/>
        <xdr:cNvSpPr txBox="1"/>
      </xdr:nvSpPr>
      <xdr:spPr>
        <a:xfrm>
          <a:off x="8214575" y="10026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154460</xdr:rowOff>
    </xdr:from>
    <xdr:ext cx="599010" cy="259045"/>
    <xdr:sp macro="" textlink="">
      <xdr:nvSpPr>
        <xdr:cNvPr id="202" name="n_2aveValue【橋りょう・トンネル】&#10;一人当たり有形固定資産（償却資産）額"/>
        <xdr:cNvSpPr txBox="1"/>
      </xdr:nvSpPr>
      <xdr:spPr>
        <a:xfrm>
          <a:off x="7444955" y="100452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59</xdr:row>
      <xdr:rowOff>161755</xdr:rowOff>
    </xdr:from>
    <xdr:ext cx="599010" cy="259045"/>
    <xdr:sp macro="" textlink="">
      <xdr:nvSpPr>
        <xdr:cNvPr id="203" name="n_3aveValue【橋りょう・トンネル】&#10;一人当たり有形固定資産（償却資産）額"/>
        <xdr:cNvSpPr txBox="1"/>
      </xdr:nvSpPr>
      <xdr:spPr>
        <a:xfrm>
          <a:off x="6670255" y="100525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04" name="正方形/長方形 203"/>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05" name="正方形/長方形 204"/>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06" name="正方形/長方形 205"/>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07" name="正方形/長方形 206"/>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08" name="正方形/長方形 207"/>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09" name="正方形/長方形 208"/>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0" name="正方形/長方形 209"/>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1" name="正方形/長方形 210"/>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12" name="テキスト ボックス 211"/>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13" name="直線コネクタ 212"/>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168729</xdr:rowOff>
    </xdr:from>
    <xdr:to>
      <xdr:col>28</xdr:col>
      <xdr:colOff>114300</xdr:colOff>
      <xdr:row>86</xdr:row>
      <xdr:rowOff>168729</xdr:rowOff>
    </xdr:to>
    <xdr:cxnSp macro="">
      <xdr:nvCxnSpPr>
        <xdr:cNvPr id="214" name="直線コネクタ 213"/>
        <xdr:cNvCxnSpPr/>
      </xdr:nvCxnSpPr>
      <xdr:spPr>
        <a:xfrm>
          <a:off x="670560" y="1458576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86</xdr:row>
      <xdr:rowOff>26506</xdr:rowOff>
    </xdr:from>
    <xdr:ext cx="338939" cy="259045"/>
    <xdr:sp macro="" textlink="">
      <xdr:nvSpPr>
        <xdr:cNvPr id="215" name="テキスト ボックス 214"/>
        <xdr:cNvSpPr txBox="1"/>
      </xdr:nvSpPr>
      <xdr:spPr>
        <a:xfrm>
          <a:off x="377341" y="1444354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16" name="直線コネクタ 215"/>
        <xdr:cNvCxnSpPr/>
      </xdr:nvCxnSpPr>
      <xdr:spPr>
        <a:xfrm>
          <a:off x="670560" y="1426300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17" name="テキスト ボックス 216"/>
        <xdr:cNvSpPr txBox="1"/>
      </xdr:nvSpPr>
      <xdr:spPr>
        <a:xfrm>
          <a:off x="336081" y="1412459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18" name="直線コネクタ 217"/>
        <xdr:cNvCxnSpPr/>
      </xdr:nvCxnSpPr>
      <xdr:spPr>
        <a:xfrm>
          <a:off x="670560" y="1394405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19" name="テキスト ボックス 218"/>
        <xdr:cNvSpPr txBox="1"/>
      </xdr:nvSpPr>
      <xdr:spPr>
        <a:xfrm>
          <a:off x="336081" y="138056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20" name="直線コネクタ 219"/>
        <xdr:cNvCxnSpPr/>
      </xdr:nvCxnSpPr>
      <xdr:spPr>
        <a:xfrm>
          <a:off x="670560" y="1362510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21" name="テキスト ボックス 220"/>
        <xdr:cNvSpPr txBox="1"/>
      </xdr:nvSpPr>
      <xdr:spPr>
        <a:xfrm>
          <a:off x="336081" y="134866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22" name="直線コネクタ 221"/>
        <xdr:cNvCxnSpPr/>
      </xdr:nvCxnSpPr>
      <xdr:spPr>
        <a:xfrm>
          <a:off x="670560" y="1330615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23" name="テキスト ボックス 222"/>
        <xdr:cNvSpPr txBox="1"/>
      </xdr:nvSpPr>
      <xdr:spPr>
        <a:xfrm>
          <a:off x="336081" y="1316774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24" name="直線コネクタ 223"/>
        <xdr:cNvCxnSpPr/>
      </xdr:nvCxnSpPr>
      <xdr:spPr>
        <a:xfrm>
          <a:off x="670560" y="1298720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108148</xdr:rowOff>
    </xdr:from>
    <xdr:ext cx="467179" cy="259045"/>
    <xdr:sp macro="" textlink="">
      <xdr:nvSpPr>
        <xdr:cNvPr id="225" name="テキスト ボックス 224"/>
        <xdr:cNvSpPr txBox="1"/>
      </xdr:nvSpPr>
      <xdr:spPr>
        <a:xfrm>
          <a:off x="271961" y="1284878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26" name="直線コネクタ 225"/>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27" name="テキスト ボックス 226"/>
        <xdr:cNvSpPr txBox="1"/>
      </xdr:nvSpPr>
      <xdr:spPr>
        <a:xfrm>
          <a:off x="27196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28" name="【公営住宅】&#10;有形固定資産減価償却率グラフ枠"/>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147501</xdr:rowOff>
    </xdr:from>
    <xdr:to>
      <xdr:col>24</xdr:col>
      <xdr:colOff>62865</xdr:colOff>
      <xdr:row>86</xdr:row>
      <xdr:rowOff>162198</xdr:rowOff>
    </xdr:to>
    <xdr:cxnSp macro="">
      <xdr:nvCxnSpPr>
        <xdr:cNvPr id="229" name="直線コネクタ 228"/>
        <xdr:cNvCxnSpPr/>
      </xdr:nvCxnSpPr>
      <xdr:spPr>
        <a:xfrm flipV="1">
          <a:off x="4086225" y="13055781"/>
          <a:ext cx="0" cy="1523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166025</xdr:rowOff>
    </xdr:from>
    <xdr:ext cx="340478" cy="259045"/>
    <xdr:sp macro="" textlink="">
      <xdr:nvSpPr>
        <xdr:cNvPr id="230" name="【公営住宅】&#10;有形固定資産減価償却率最小値テキスト"/>
        <xdr:cNvSpPr txBox="1"/>
      </xdr:nvSpPr>
      <xdr:spPr>
        <a:xfrm>
          <a:off x="4124960" y="1458306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162198</xdr:rowOff>
    </xdr:from>
    <xdr:to>
      <xdr:col>24</xdr:col>
      <xdr:colOff>152400</xdr:colOff>
      <xdr:row>86</xdr:row>
      <xdr:rowOff>162198</xdr:rowOff>
    </xdr:to>
    <xdr:cxnSp macro="">
      <xdr:nvCxnSpPr>
        <xdr:cNvPr id="231" name="直線コネクタ 230"/>
        <xdr:cNvCxnSpPr/>
      </xdr:nvCxnSpPr>
      <xdr:spPr>
        <a:xfrm>
          <a:off x="4020820" y="1457923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94178</xdr:rowOff>
    </xdr:from>
    <xdr:ext cx="405111" cy="259045"/>
    <xdr:sp macro="" textlink="">
      <xdr:nvSpPr>
        <xdr:cNvPr id="232" name="【公営住宅】&#10;有形固定資産減価償却率最大値テキスト"/>
        <xdr:cNvSpPr txBox="1"/>
      </xdr:nvSpPr>
      <xdr:spPr>
        <a:xfrm>
          <a:off x="4124960" y="128348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147501</xdr:rowOff>
    </xdr:from>
    <xdr:to>
      <xdr:col>24</xdr:col>
      <xdr:colOff>152400</xdr:colOff>
      <xdr:row>77</xdr:row>
      <xdr:rowOff>147501</xdr:rowOff>
    </xdr:to>
    <xdr:cxnSp macro="">
      <xdr:nvCxnSpPr>
        <xdr:cNvPr id="233" name="直線コネクタ 232"/>
        <xdr:cNvCxnSpPr/>
      </xdr:nvCxnSpPr>
      <xdr:spPr>
        <a:xfrm>
          <a:off x="4020820" y="1305578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47370</xdr:rowOff>
    </xdr:from>
    <xdr:ext cx="405111" cy="259045"/>
    <xdr:sp macro="" textlink="">
      <xdr:nvSpPr>
        <xdr:cNvPr id="234" name="【公営住宅】&#10;有形固定資産減価償却率平均値テキスト"/>
        <xdr:cNvSpPr txBox="1"/>
      </xdr:nvSpPr>
      <xdr:spPr>
        <a:xfrm>
          <a:off x="4124960" y="134585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68943</xdr:rowOff>
    </xdr:from>
    <xdr:to>
      <xdr:col>24</xdr:col>
      <xdr:colOff>114300</xdr:colOff>
      <xdr:row>80</xdr:row>
      <xdr:rowOff>170543</xdr:rowOff>
    </xdr:to>
    <xdr:sp macro="" textlink="">
      <xdr:nvSpPr>
        <xdr:cNvPr id="235" name="フローチャート: 判断 234"/>
        <xdr:cNvSpPr/>
      </xdr:nvSpPr>
      <xdr:spPr>
        <a:xfrm>
          <a:off x="4036060" y="13480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96701</xdr:rowOff>
    </xdr:from>
    <xdr:to>
      <xdr:col>20</xdr:col>
      <xdr:colOff>38100</xdr:colOff>
      <xdr:row>81</xdr:row>
      <xdr:rowOff>26851</xdr:rowOff>
    </xdr:to>
    <xdr:sp macro="" textlink="">
      <xdr:nvSpPr>
        <xdr:cNvPr id="236" name="フローチャート: 判断 235"/>
        <xdr:cNvSpPr/>
      </xdr:nvSpPr>
      <xdr:spPr>
        <a:xfrm>
          <a:off x="3312160" y="1350790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103232</xdr:rowOff>
    </xdr:from>
    <xdr:to>
      <xdr:col>15</xdr:col>
      <xdr:colOff>101600</xdr:colOff>
      <xdr:row>81</xdr:row>
      <xdr:rowOff>33382</xdr:rowOff>
    </xdr:to>
    <xdr:sp macro="" textlink="">
      <xdr:nvSpPr>
        <xdr:cNvPr id="237" name="フローチャート: 判断 236"/>
        <xdr:cNvSpPr/>
      </xdr:nvSpPr>
      <xdr:spPr>
        <a:xfrm>
          <a:off x="2514600" y="1351443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165281</xdr:rowOff>
    </xdr:from>
    <xdr:to>
      <xdr:col>10</xdr:col>
      <xdr:colOff>165100</xdr:colOff>
      <xdr:row>81</xdr:row>
      <xdr:rowOff>95431</xdr:rowOff>
    </xdr:to>
    <xdr:sp macro="" textlink="">
      <xdr:nvSpPr>
        <xdr:cNvPr id="238" name="フローチャート: 判断 237"/>
        <xdr:cNvSpPr/>
      </xdr:nvSpPr>
      <xdr:spPr>
        <a:xfrm>
          <a:off x="1739900" y="1357648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39" name="テキスト ボックス 238"/>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40" name="テキスト ボックス 239"/>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41" name="テキスト ボックス 240"/>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42" name="テキスト ボックス 241"/>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43" name="テキスト ボックス 242"/>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109764</xdr:rowOff>
    </xdr:from>
    <xdr:to>
      <xdr:col>24</xdr:col>
      <xdr:colOff>114300</xdr:colOff>
      <xdr:row>80</xdr:row>
      <xdr:rowOff>39914</xdr:rowOff>
    </xdr:to>
    <xdr:sp macro="" textlink="">
      <xdr:nvSpPr>
        <xdr:cNvPr id="244" name="楕円 243"/>
        <xdr:cNvSpPr/>
      </xdr:nvSpPr>
      <xdr:spPr>
        <a:xfrm>
          <a:off x="4036060" y="1335332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132641</xdr:rowOff>
    </xdr:from>
    <xdr:ext cx="405111" cy="259045"/>
    <xdr:sp macro="" textlink="">
      <xdr:nvSpPr>
        <xdr:cNvPr id="245" name="【公営住宅】&#10;有形固定資産減価償却率該当値テキスト"/>
        <xdr:cNvSpPr txBox="1"/>
      </xdr:nvSpPr>
      <xdr:spPr>
        <a:xfrm>
          <a:off x="4124960" y="132085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43378</xdr:rowOff>
    </xdr:from>
    <xdr:ext cx="405111" cy="259045"/>
    <xdr:sp macro="" textlink="">
      <xdr:nvSpPr>
        <xdr:cNvPr id="246" name="n_1aveValue【公営住宅】&#10;有形固定資産減価償却率"/>
        <xdr:cNvSpPr txBox="1"/>
      </xdr:nvSpPr>
      <xdr:spPr>
        <a:xfrm>
          <a:off x="3170564" y="13286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49909</xdr:rowOff>
    </xdr:from>
    <xdr:ext cx="405111" cy="259045"/>
    <xdr:sp macro="" textlink="">
      <xdr:nvSpPr>
        <xdr:cNvPr id="247" name="n_2aveValue【公営住宅】&#10;有形固定資産減価償却率"/>
        <xdr:cNvSpPr txBox="1"/>
      </xdr:nvSpPr>
      <xdr:spPr>
        <a:xfrm>
          <a:off x="2385704" y="132934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111958</xdr:rowOff>
    </xdr:from>
    <xdr:ext cx="405111" cy="259045"/>
    <xdr:sp macro="" textlink="">
      <xdr:nvSpPr>
        <xdr:cNvPr id="248" name="n_3aveValue【公営住宅】&#10;有形固定資産減価償却率"/>
        <xdr:cNvSpPr txBox="1"/>
      </xdr:nvSpPr>
      <xdr:spPr>
        <a:xfrm>
          <a:off x="1611004" y="133555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49" name="正方形/長方形 248"/>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0" name="正方形/長方形 249"/>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1" name="正方形/長方形 250"/>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52" name="正方形/長方形 251"/>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53" name="正方形/長方形 252"/>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54" name="正方形/長方形 253"/>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55" name="正方形/長方形 254"/>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56" name="正方形/長方形 255"/>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57" name="テキスト ボックス 256"/>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58" name="直線コネクタ 257"/>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59" name="直線コネクタ 258"/>
        <xdr:cNvCxnSpPr/>
      </xdr:nvCxnSpPr>
      <xdr:spPr>
        <a:xfrm>
          <a:off x="5826760" y="145313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60" name="テキスト ボックス 259"/>
        <xdr:cNvSpPr txBox="1"/>
      </xdr:nvSpPr>
      <xdr:spPr>
        <a:xfrm>
          <a:off x="540530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61" name="直線コネクタ 260"/>
        <xdr:cNvCxnSpPr/>
      </xdr:nvCxnSpPr>
      <xdr:spPr>
        <a:xfrm>
          <a:off x="5826760" y="141579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62" name="テキスト ボックス 261"/>
        <xdr:cNvSpPr txBox="1"/>
      </xdr:nvSpPr>
      <xdr:spPr>
        <a:xfrm>
          <a:off x="540530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63" name="直線コネクタ 262"/>
        <xdr:cNvCxnSpPr/>
      </xdr:nvCxnSpPr>
      <xdr:spPr>
        <a:xfrm>
          <a:off x="5826760" y="137845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64" name="テキスト ボックス 263"/>
        <xdr:cNvSpPr txBox="1"/>
      </xdr:nvSpPr>
      <xdr:spPr>
        <a:xfrm>
          <a:off x="540530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65" name="直線コネクタ 264"/>
        <xdr:cNvCxnSpPr/>
      </xdr:nvCxnSpPr>
      <xdr:spPr>
        <a:xfrm>
          <a:off x="5826760" y="134112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66" name="テキスト ボックス 265"/>
        <xdr:cNvSpPr txBox="1"/>
      </xdr:nvSpPr>
      <xdr:spPr>
        <a:xfrm>
          <a:off x="540530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67" name="直線コネクタ 266"/>
        <xdr:cNvCxnSpPr/>
      </xdr:nvCxnSpPr>
      <xdr:spPr>
        <a:xfrm>
          <a:off x="5826760" y="130416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68" name="テキスト ボックス 267"/>
        <xdr:cNvSpPr txBox="1"/>
      </xdr:nvSpPr>
      <xdr:spPr>
        <a:xfrm>
          <a:off x="540530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69" name="直線コネクタ 268"/>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70" name="テキスト ボックス 269"/>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71" name="【公営住宅】&#10;一人当たり面積グラフ枠"/>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70865</xdr:rowOff>
    </xdr:from>
    <xdr:to>
      <xdr:col>54</xdr:col>
      <xdr:colOff>189865</xdr:colOff>
      <xdr:row>86</xdr:row>
      <xdr:rowOff>108965</xdr:rowOff>
    </xdr:to>
    <xdr:cxnSp macro="">
      <xdr:nvCxnSpPr>
        <xdr:cNvPr id="272" name="直線コネクタ 271"/>
        <xdr:cNvCxnSpPr/>
      </xdr:nvCxnSpPr>
      <xdr:spPr>
        <a:xfrm flipV="1">
          <a:off x="9219565" y="13146785"/>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112792</xdr:rowOff>
    </xdr:from>
    <xdr:ext cx="469744" cy="259045"/>
    <xdr:sp macro="" textlink="">
      <xdr:nvSpPr>
        <xdr:cNvPr id="273" name="【公営住宅】&#10;一人当たり面積最小値テキスト"/>
        <xdr:cNvSpPr txBox="1"/>
      </xdr:nvSpPr>
      <xdr:spPr>
        <a:xfrm>
          <a:off x="9258300" y="14529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108965</xdr:rowOff>
    </xdr:from>
    <xdr:to>
      <xdr:col>55</xdr:col>
      <xdr:colOff>88900</xdr:colOff>
      <xdr:row>86</xdr:row>
      <xdr:rowOff>108965</xdr:rowOff>
    </xdr:to>
    <xdr:cxnSp macro="">
      <xdr:nvCxnSpPr>
        <xdr:cNvPr id="274" name="直線コネクタ 273"/>
        <xdr:cNvCxnSpPr/>
      </xdr:nvCxnSpPr>
      <xdr:spPr>
        <a:xfrm>
          <a:off x="9154160" y="1452600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17542</xdr:rowOff>
    </xdr:from>
    <xdr:ext cx="469744" cy="259045"/>
    <xdr:sp macro="" textlink="">
      <xdr:nvSpPr>
        <xdr:cNvPr id="275" name="【公営住宅】&#10;一人当たり面積最大値テキスト"/>
        <xdr:cNvSpPr txBox="1"/>
      </xdr:nvSpPr>
      <xdr:spPr>
        <a:xfrm>
          <a:off x="9258300" y="12925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70865</xdr:rowOff>
    </xdr:from>
    <xdr:to>
      <xdr:col>55</xdr:col>
      <xdr:colOff>88900</xdr:colOff>
      <xdr:row>78</xdr:row>
      <xdr:rowOff>70865</xdr:rowOff>
    </xdr:to>
    <xdr:cxnSp macro="">
      <xdr:nvCxnSpPr>
        <xdr:cNvPr id="276" name="直線コネクタ 275"/>
        <xdr:cNvCxnSpPr/>
      </xdr:nvCxnSpPr>
      <xdr:spPr>
        <a:xfrm>
          <a:off x="9154160" y="1314678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26179</xdr:rowOff>
    </xdr:from>
    <xdr:ext cx="469744" cy="259045"/>
    <xdr:sp macro="" textlink="">
      <xdr:nvSpPr>
        <xdr:cNvPr id="277" name="【公営住宅】&#10;一人当たり面積平均値テキスト"/>
        <xdr:cNvSpPr txBox="1"/>
      </xdr:nvSpPr>
      <xdr:spPr>
        <a:xfrm>
          <a:off x="9258300" y="139402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3302</xdr:rowOff>
    </xdr:from>
    <xdr:to>
      <xdr:col>55</xdr:col>
      <xdr:colOff>50800</xdr:colOff>
      <xdr:row>84</xdr:row>
      <xdr:rowOff>104902</xdr:rowOff>
    </xdr:to>
    <xdr:sp macro="" textlink="">
      <xdr:nvSpPr>
        <xdr:cNvPr id="278" name="フローチャート: 判断 277"/>
        <xdr:cNvSpPr/>
      </xdr:nvSpPr>
      <xdr:spPr>
        <a:xfrm>
          <a:off x="9192260" y="1408506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170942</xdr:rowOff>
    </xdr:from>
    <xdr:to>
      <xdr:col>50</xdr:col>
      <xdr:colOff>165100</xdr:colOff>
      <xdr:row>84</xdr:row>
      <xdr:rowOff>101092</xdr:rowOff>
    </xdr:to>
    <xdr:sp macro="" textlink="">
      <xdr:nvSpPr>
        <xdr:cNvPr id="279" name="フローチャート: 判断 278"/>
        <xdr:cNvSpPr/>
      </xdr:nvSpPr>
      <xdr:spPr>
        <a:xfrm>
          <a:off x="8445500" y="1408506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10922</xdr:rowOff>
    </xdr:from>
    <xdr:to>
      <xdr:col>46</xdr:col>
      <xdr:colOff>38100</xdr:colOff>
      <xdr:row>84</xdr:row>
      <xdr:rowOff>112522</xdr:rowOff>
    </xdr:to>
    <xdr:sp macro="" textlink="">
      <xdr:nvSpPr>
        <xdr:cNvPr id="280" name="フローチャート: 判断 279"/>
        <xdr:cNvSpPr/>
      </xdr:nvSpPr>
      <xdr:spPr>
        <a:xfrm>
          <a:off x="7670800" y="1409268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6350</xdr:rowOff>
    </xdr:from>
    <xdr:to>
      <xdr:col>41</xdr:col>
      <xdr:colOff>101600</xdr:colOff>
      <xdr:row>84</xdr:row>
      <xdr:rowOff>107950</xdr:rowOff>
    </xdr:to>
    <xdr:sp macro="" textlink="">
      <xdr:nvSpPr>
        <xdr:cNvPr id="281" name="フローチャート: 判断 280"/>
        <xdr:cNvSpPr/>
      </xdr:nvSpPr>
      <xdr:spPr>
        <a:xfrm>
          <a:off x="6873240" y="1408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82" name="テキスト ボックス 281"/>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83" name="テキスト ボックス 282"/>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84" name="テキスト ボックス 283"/>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85" name="テキスト ボックス 284"/>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86" name="テキスト ボックス 285"/>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142748</xdr:rowOff>
    </xdr:from>
    <xdr:to>
      <xdr:col>55</xdr:col>
      <xdr:colOff>50800</xdr:colOff>
      <xdr:row>85</xdr:row>
      <xdr:rowOff>72898</xdr:rowOff>
    </xdr:to>
    <xdr:sp macro="" textlink="">
      <xdr:nvSpPr>
        <xdr:cNvPr id="287" name="楕円 286"/>
        <xdr:cNvSpPr/>
      </xdr:nvSpPr>
      <xdr:spPr>
        <a:xfrm>
          <a:off x="9192260" y="1422450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121175</xdr:rowOff>
    </xdr:from>
    <xdr:ext cx="469744" cy="259045"/>
    <xdr:sp macro="" textlink="">
      <xdr:nvSpPr>
        <xdr:cNvPr id="288" name="【公営住宅】&#10;一人当たり面積該当値テキスト"/>
        <xdr:cNvSpPr txBox="1"/>
      </xdr:nvSpPr>
      <xdr:spPr>
        <a:xfrm>
          <a:off x="9258300" y="14202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117619</xdr:rowOff>
    </xdr:from>
    <xdr:ext cx="469744" cy="259045"/>
    <xdr:sp macro="" textlink="">
      <xdr:nvSpPr>
        <xdr:cNvPr id="289" name="n_1aveValue【公営住宅】&#10;一人当たり面積"/>
        <xdr:cNvSpPr txBox="1"/>
      </xdr:nvSpPr>
      <xdr:spPr>
        <a:xfrm>
          <a:off x="8271587" y="13864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129049</xdr:rowOff>
    </xdr:from>
    <xdr:ext cx="469744" cy="259045"/>
    <xdr:sp macro="" textlink="">
      <xdr:nvSpPr>
        <xdr:cNvPr id="290" name="n_2aveValue【公営住宅】&#10;一人当たり面積"/>
        <xdr:cNvSpPr txBox="1"/>
      </xdr:nvSpPr>
      <xdr:spPr>
        <a:xfrm>
          <a:off x="7509587" y="13875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124477</xdr:rowOff>
    </xdr:from>
    <xdr:ext cx="469744" cy="259045"/>
    <xdr:sp macro="" textlink="">
      <xdr:nvSpPr>
        <xdr:cNvPr id="291" name="n_3aveValue【公営住宅】&#10;一人当たり面積"/>
        <xdr:cNvSpPr txBox="1"/>
      </xdr:nvSpPr>
      <xdr:spPr>
        <a:xfrm>
          <a:off x="6712027" y="13870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92" name="正方形/長方形 291"/>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93" name="正方形/長方形 292"/>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94" name="正方形/長方形 293"/>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95" name="正方形/長方形 294"/>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96" name="正方形/長方形 295"/>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97" name="正方形/長方形 296"/>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98" name="正方形/長方形 297"/>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99" name="正方形/長方形 298"/>
        <xdr:cNvSpPr/>
      </xdr:nvSpPr>
      <xdr:spPr>
        <a:xfrm>
          <a:off x="670560" y="16394430"/>
          <a:ext cx="417576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00" name="正方形/長方形 299"/>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01" name="正方形/長方形 300"/>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02" name="正方形/長方形 301"/>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03" name="正方形/長方形 302"/>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04" name="正方形/長方形 303"/>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05" name="正方形/長方形 304"/>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06" name="正方形/長方形 305"/>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07" name="正方形/長方形 306"/>
        <xdr:cNvSpPr/>
      </xdr:nvSpPr>
      <xdr:spPr>
        <a:xfrm>
          <a:off x="5826760" y="16394430"/>
          <a:ext cx="415290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08" name="正方形/長方形 307"/>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09" name="正方形/長方形 308"/>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10" name="正方形/長方形 309"/>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11" name="正方形/長方形 310"/>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12" name="正方形/長方形 311"/>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13" name="正方形/長方形 312"/>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14" name="正方形/長方形 313"/>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15" name="正方形/長方形 314"/>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16" name="テキスト ボックス 315"/>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17" name="直線コネクタ 316"/>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18" name="テキスト ボックス 317"/>
        <xdr:cNvSpPr txBox="1"/>
      </xdr:nvSpPr>
      <xdr:spPr>
        <a:xfrm>
          <a:off x="10666881" y="731394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19" name="直線コネクタ 318"/>
        <xdr:cNvCxnSpPr/>
      </xdr:nvCxnSpPr>
      <xdr:spPr>
        <a:xfrm>
          <a:off x="10960100" y="70789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20" name="テキスト ボックス 319"/>
        <xdr:cNvSpPr txBox="1"/>
      </xdr:nvSpPr>
      <xdr:spPr>
        <a:xfrm>
          <a:off x="10602761" y="69405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21" name="直線コネクタ 320"/>
        <xdr:cNvCxnSpPr/>
      </xdr:nvCxnSpPr>
      <xdr:spPr>
        <a:xfrm>
          <a:off x="10960100" y="67056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22" name="テキスト ボックス 321"/>
        <xdr:cNvSpPr txBox="1"/>
      </xdr:nvSpPr>
      <xdr:spPr>
        <a:xfrm>
          <a:off x="1060276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23" name="直線コネクタ 322"/>
        <xdr:cNvCxnSpPr/>
      </xdr:nvCxnSpPr>
      <xdr:spPr>
        <a:xfrm>
          <a:off x="10960100" y="63360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24" name="テキスト ボックス 323"/>
        <xdr:cNvSpPr txBox="1"/>
      </xdr:nvSpPr>
      <xdr:spPr>
        <a:xfrm>
          <a:off x="1060276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25" name="直線コネクタ 324"/>
        <xdr:cNvCxnSpPr/>
      </xdr:nvCxnSpPr>
      <xdr:spPr>
        <a:xfrm>
          <a:off x="10960100" y="59626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26" name="テキスト ボックス 325"/>
        <xdr:cNvSpPr txBox="1"/>
      </xdr:nvSpPr>
      <xdr:spPr>
        <a:xfrm>
          <a:off x="1060276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27" name="直線コネクタ 326"/>
        <xdr:cNvCxnSpPr/>
      </xdr:nvCxnSpPr>
      <xdr:spPr>
        <a:xfrm>
          <a:off x="10960100" y="55892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28" name="テキスト ボックス 327"/>
        <xdr:cNvSpPr txBox="1"/>
      </xdr:nvSpPr>
      <xdr:spPr>
        <a:xfrm>
          <a:off x="10561501" y="54508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29" name="直線コネクタ 328"/>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30" name="テキスト ボックス 329"/>
        <xdr:cNvSpPr txBox="1"/>
      </xdr:nvSpPr>
      <xdr:spPr>
        <a:xfrm>
          <a:off x="1056150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31" name="【認定こども園・幼稚園・保育所】&#10;有形固定資産減価償却率グラフ枠"/>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144780</xdr:rowOff>
    </xdr:from>
    <xdr:to>
      <xdr:col>85</xdr:col>
      <xdr:colOff>126364</xdr:colOff>
      <xdr:row>42</xdr:row>
      <xdr:rowOff>83820</xdr:rowOff>
    </xdr:to>
    <xdr:cxnSp macro="">
      <xdr:nvCxnSpPr>
        <xdr:cNvPr id="332" name="直線コネクタ 331"/>
        <xdr:cNvCxnSpPr/>
      </xdr:nvCxnSpPr>
      <xdr:spPr>
        <a:xfrm flipV="1">
          <a:off x="14375764" y="56769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87647</xdr:rowOff>
    </xdr:from>
    <xdr:ext cx="405111" cy="259045"/>
    <xdr:sp macro="" textlink="">
      <xdr:nvSpPr>
        <xdr:cNvPr id="333" name="【認定こども園・幼稚園・保育所】&#10;有形固定資産減価償却率最小値テキスト"/>
        <xdr:cNvSpPr txBox="1"/>
      </xdr:nvSpPr>
      <xdr:spPr>
        <a:xfrm>
          <a:off x="14414500" y="712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83820</xdr:rowOff>
    </xdr:from>
    <xdr:to>
      <xdr:col>86</xdr:col>
      <xdr:colOff>25400</xdr:colOff>
      <xdr:row>42</xdr:row>
      <xdr:rowOff>83820</xdr:rowOff>
    </xdr:to>
    <xdr:cxnSp macro="">
      <xdr:nvCxnSpPr>
        <xdr:cNvPr id="334" name="直線コネクタ 333"/>
        <xdr:cNvCxnSpPr/>
      </xdr:nvCxnSpPr>
      <xdr:spPr>
        <a:xfrm>
          <a:off x="14287500" y="71247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91457</xdr:rowOff>
    </xdr:from>
    <xdr:ext cx="405111" cy="259045"/>
    <xdr:sp macro="" textlink="">
      <xdr:nvSpPr>
        <xdr:cNvPr id="335" name="【認定こども園・幼稚園・保育所】&#10;有形固定資産減価償却率最大値テキスト"/>
        <xdr:cNvSpPr txBox="1"/>
      </xdr:nvSpPr>
      <xdr:spPr>
        <a:xfrm>
          <a:off x="14414500" y="5455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144780</xdr:rowOff>
    </xdr:from>
    <xdr:to>
      <xdr:col>86</xdr:col>
      <xdr:colOff>25400</xdr:colOff>
      <xdr:row>33</xdr:row>
      <xdr:rowOff>144780</xdr:rowOff>
    </xdr:to>
    <xdr:cxnSp macro="">
      <xdr:nvCxnSpPr>
        <xdr:cNvPr id="336" name="直線コネクタ 335"/>
        <xdr:cNvCxnSpPr/>
      </xdr:nvCxnSpPr>
      <xdr:spPr>
        <a:xfrm>
          <a:off x="14287500" y="56769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45737</xdr:rowOff>
    </xdr:from>
    <xdr:ext cx="405111" cy="259045"/>
    <xdr:sp macro="" textlink="">
      <xdr:nvSpPr>
        <xdr:cNvPr id="337" name="【認定こども園・幼稚園・保育所】&#10;有形固定資産減価償却率平均値テキスト"/>
        <xdr:cNvSpPr txBox="1"/>
      </xdr:nvSpPr>
      <xdr:spPr>
        <a:xfrm>
          <a:off x="14414500" y="62484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67310</xdr:rowOff>
    </xdr:from>
    <xdr:to>
      <xdr:col>85</xdr:col>
      <xdr:colOff>177800</xdr:colOff>
      <xdr:row>37</xdr:row>
      <xdr:rowOff>168910</xdr:rowOff>
    </xdr:to>
    <xdr:sp macro="" textlink="">
      <xdr:nvSpPr>
        <xdr:cNvPr id="338" name="フローチャート: 判断 337"/>
        <xdr:cNvSpPr/>
      </xdr:nvSpPr>
      <xdr:spPr>
        <a:xfrm>
          <a:off x="14325600" y="6269990"/>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76835</xdr:rowOff>
    </xdr:from>
    <xdr:to>
      <xdr:col>81</xdr:col>
      <xdr:colOff>101600</xdr:colOff>
      <xdr:row>38</xdr:row>
      <xdr:rowOff>6985</xdr:rowOff>
    </xdr:to>
    <xdr:sp macro="" textlink="">
      <xdr:nvSpPr>
        <xdr:cNvPr id="339" name="フローチャート: 判断 338"/>
        <xdr:cNvSpPr/>
      </xdr:nvSpPr>
      <xdr:spPr>
        <a:xfrm>
          <a:off x="13578840" y="627951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82550</xdr:rowOff>
    </xdr:from>
    <xdr:to>
      <xdr:col>76</xdr:col>
      <xdr:colOff>165100</xdr:colOff>
      <xdr:row>38</xdr:row>
      <xdr:rowOff>12700</xdr:rowOff>
    </xdr:to>
    <xdr:sp macro="" textlink="">
      <xdr:nvSpPr>
        <xdr:cNvPr id="340" name="フローチャート: 判断 339"/>
        <xdr:cNvSpPr/>
      </xdr:nvSpPr>
      <xdr:spPr>
        <a:xfrm>
          <a:off x="12804140" y="62852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105410</xdr:rowOff>
    </xdr:from>
    <xdr:to>
      <xdr:col>72</xdr:col>
      <xdr:colOff>38100</xdr:colOff>
      <xdr:row>38</xdr:row>
      <xdr:rowOff>35560</xdr:rowOff>
    </xdr:to>
    <xdr:sp macro="" textlink="">
      <xdr:nvSpPr>
        <xdr:cNvPr id="341" name="フローチャート: 判断 340"/>
        <xdr:cNvSpPr/>
      </xdr:nvSpPr>
      <xdr:spPr>
        <a:xfrm>
          <a:off x="12029440" y="630809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42" name="テキスト ボックス 341"/>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43" name="テキスト ボックス 342"/>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44" name="テキスト ボックス 343"/>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45" name="テキスト ボックス 344"/>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46" name="テキスト ボックス 345"/>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74930</xdr:rowOff>
    </xdr:from>
    <xdr:to>
      <xdr:col>85</xdr:col>
      <xdr:colOff>177800</xdr:colOff>
      <xdr:row>35</xdr:row>
      <xdr:rowOff>5080</xdr:rowOff>
    </xdr:to>
    <xdr:sp macro="" textlink="">
      <xdr:nvSpPr>
        <xdr:cNvPr id="347" name="楕円 346"/>
        <xdr:cNvSpPr/>
      </xdr:nvSpPr>
      <xdr:spPr>
        <a:xfrm>
          <a:off x="14325600" y="5774690"/>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97807</xdr:rowOff>
    </xdr:from>
    <xdr:ext cx="405111" cy="259045"/>
    <xdr:sp macro="" textlink="">
      <xdr:nvSpPr>
        <xdr:cNvPr id="348" name="【認定こども園・幼稚園・保育所】&#10;有形固定資産減価償却率該当値テキスト"/>
        <xdr:cNvSpPr txBox="1"/>
      </xdr:nvSpPr>
      <xdr:spPr>
        <a:xfrm>
          <a:off x="14414500" y="5629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23512</xdr:rowOff>
    </xdr:from>
    <xdr:ext cx="405111" cy="259045"/>
    <xdr:sp macro="" textlink="">
      <xdr:nvSpPr>
        <xdr:cNvPr id="349" name="n_1aveValue【認定こども園・幼稚園・保育所】&#10;有形固定資産減価償却率"/>
        <xdr:cNvSpPr txBox="1"/>
      </xdr:nvSpPr>
      <xdr:spPr>
        <a:xfrm>
          <a:off x="13437244" y="6058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29227</xdr:rowOff>
    </xdr:from>
    <xdr:ext cx="405111" cy="259045"/>
    <xdr:sp macro="" textlink="">
      <xdr:nvSpPr>
        <xdr:cNvPr id="350" name="n_2aveValue【認定こども園・幼稚園・保育所】&#10;有形固定資産減価償却率"/>
        <xdr:cNvSpPr txBox="1"/>
      </xdr:nvSpPr>
      <xdr:spPr>
        <a:xfrm>
          <a:off x="12675244" y="6064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52087</xdr:rowOff>
    </xdr:from>
    <xdr:ext cx="405111" cy="259045"/>
    <xdr:sp macro="" textlink="">
      <xdr:nvSpPr>
        <xdr:cNvPr id="351" name="n_3aveValue【認定こども園・幼稚園・保育所】&#10;有形固定資産減価償却率"/>
        <xdr:cNvSpPr txBox="1"/>
      </xdr:nvSpPr>
      <xdr:spPr>
        <a:xfrm>
          <a:off x="11900544" y="608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52" name="正方形/長方形 351"/>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3" name="正方形/長方形 352"/>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54" name="正方形/長方形 353"/>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55" name="正方形/長方形 354"/>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56" name="正方形/長方形 355"/>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57" name="正方形/長方形 356"/>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58" name="正方形/長方形 357"/>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59" name="正方形/長方形 358"/>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60" name="テキスト ボックス 359"/>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61" name="直線コネクタ 360"/>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62" name="直線コネクタ 361"/>
        <xdr:cNvCxnSpPr/>
      </xdr:nvCxnSpPr>
      <xdr:spPr>
        <a:xfrm>
          <a:off x="1609344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363" name="テキスト ボックス 362"/>
        <xdr:cNvSpPr txBox="1"/>
      </xdr:nvSpPr>
      <xdr:spPr>
        <a:xfrm>
          <a:off x="1569484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64" name="直線コネクタ 363"/>
        <xdr:cNvCxnSpPr/>
      </xdr:nvCxnSpPr>
      <xdr:spPr>
        <a:xfrm>
          <a:off x="1609344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365" name="テキスト ボックス 364"/>
        <xdr:cNvSpPr txBox="1"/>
      </xdr:nvSpPr>
      <xdr:spPr>
        <a:xfrm>
          <a:off x="15694841" y="65671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66" name="直線コネクタ 365"/>
        <xdr:cNvCxnSpPr/>
      </xdr:nvCxnSpPr>
      <xdr:spPr>
        <a:xfrm>
          <a:off x="1609344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367" name="テキスト ボックス 366"/>
        <xdr:cNvSpPr txBox="1"/>
      </xdr:nvSpPr>
      <xdr:spPr>
        <a:xfrm>
          <a:off x="15694841" y="61976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68" name="直線コネクタ 367"/>
        <xdr:cNvCxnSpPr/>
      </xdr:nvCxnSpPr>
      <xdr:spPr>
        <a:xfrm>
          <a:off x="1609344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369" name="テキスト ボックス 368"/>
        <xdr:cNvSpPr txBox="1"/>
      </xdr:nvSpPr>
      <xdr:spPr>
        <a:xfrm>
          <a:off x="15694841" y="58242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70" name="直線コネクタ 369"/>
        <xdr:cNvCxnSpPr/>
      </xdr:nvCxnSpPr>
      <xdr:spPr>
        <a:xfrm>
          <a:off x="1609344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371" name="テキスト ボックス 370"/>
        <xdr:cNvSpPr txBox="1"/>
      </xdr:nvSpPr>
      <xdr:spPr>
        <a:xfrm>
          <a:off x="15694841" y="54508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72" name="直線コネクタ 371"/>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73" name="テキスト ボックス 372"/>
        <xdr:cNvSpPr txBox="1"/>
      </xdr:nvSpPr>
      <xdr:spPr>
        <a:xfrm>
          <a:off x="1569484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74" name="【認定こども園・幼稚園・保育所】&#10;一人当たり面積グラフ枠"/>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91440</xdr:rowOff>
    </xdr:from>
    <xdr:to>
      <xdr:col>116</xdr:col>
      <xdr:colOff>62864</xdr:colOff>
      <xdr:row>42</xdr:row>
      <xdr:rowOff>3810</xdr:rowOff>
    </xdr:to>
    <xdr:cxnSp macro="">
      <xdr:nvCxnSpPr>
        <xdr:cNvPr id="375" name="直線コネクタ 374"/>
        <xdr:cNvCxnSpPr/>
      </xdr:nvCxnSpPr>
      <xdr:spPr>
        <a:xfrm flipV="1">
          <a:off x="19509104" y="5623560"/>
          <a:ext cx="0" cy="1421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7637</xdr:rowOff>
    </xdr:from>
    <xdr:ext cx="469744" cy="259045"/>
    <xdr:sp macro="" textlink="">
      <xdr:nvSpPr>
        <xdr:cNvPr id="376" name="【認定こども園・幼稚園・保育所】&#10;一人当たり面積最小値テキスト"/>
        <xdr:cNvSpPr txBox="1"/>
      </xdr:nvSpPr>
      <xdr:spPr>
        <a:xfrm>
          <a:off x="19547840" y="7048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3810</xdr:rowOff>
    </xdr:from>
    <xdr:to>
      <xdr:col>116</xdr:col>
      <xdr:colOff>152400</xdr:colOff>
      <xdr:row>42</xdr:row>
      <xdr:rowOff>3810</xdr:rowOff>
    </xdr:to>
    <xdr:cxnSp macro="">
      <xdr:nvCxnSpPr>
        <xdr:cNvPr id="377" name="直線コネクタ 376"/>
        <xdr:cNvCxnSpPr/>
      </xdr:nvCxnSpPr>
      <xdr:spPr>
        <a:xfrm>
          <a:off x="19443700" y="70446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38117</xdr:rowOff>
    </xdr:from>
    <xdr:ext cx="469744" cy="259045"/>
    <xdr:sp macro="" textlink="">
      <xdr:nvSpPr>
        <xdr:cNvPr id="378" name="【認定こども園・幼稚園・保育所】&#10;一人当たり面積最大値テキスト"/>
        <xdr:cNvSpPr txBox="1"/>
      </xdr:nvSpPr>
      <xdr:spPr>
        <a:xfrm>
          <a:off x="19547840" y="5402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91440</xdr:rowOff>
    </xdr:from>
    <xdr:to>
      <xdr:col>116</xdr:col>
      <xdr:colOff>152400</xdr:colOff>
      <xdr:row>33</xdr:row>
      <xdr:rowOff>91440</xdr:rowOff>
    </xdr:to>
    <xdr:cxnSp macro="">
      <xdr:nvCxnSpPr>
        <xdr:cNvPr id="379" name="直線コネクタ 378"/>
        <xdr:cNvCxnSpPr/>
      </xdr:nvCxnSpPr>
      <xdr:spPr>
        <a:xfrm>
          <a:off x="19443700" y="56235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105427</xdr:rowOff>
    </xdr:from>
    <xdr:ext cx="469744" cy="259045"/>
    <xdr:sp macro="" textlink="">
      <xdr:nvSpPr>
        <xdr:cNvPr id="380" name="【認定こども園・幼稚園・保育所】&#10;一人当たり面積平均値テキスト"/>
        <xdr:cNvSpPr txBox="1"/>
      </xdr:nvSpPr>
      <xdr:spPr>
        <a:xfrm>
          <a:off x="19547840" y="63081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82550</xdr:rowOff>
    </xdr:from>
    <xdr:to>
      <xdr:col>116</xdr:col>
      <xdr:colOff>114300</xdr:colOff>
      <xdr:row>39</xdr:row>
      <xdr:rowOff>12700</xdr:rowOff>
    </xdr:to>
    <xdr:sp macro="" textlink="">
      <xdr:nvSpPr>
        <xdr:cNvPr id="381" name="フローチャート: 判断 380"/>
        <xdr:cNvSpPr/>
      </xdr:nvSpPr>
      <xdr:spPr>
        <a:xfrm>
          <a:off x="19458940" y="64528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93980</xdr:rowOff>
    </xdr:from>
    <xdr:to>
      <xdr:col>112</xdr:col>
      <xdr:colOff>38100</xdr:colOff>
      <xdr:row>39</xdr:row>
      <xdr:rowOff>24130</xdr:rowOff>
    </xdr:to>
    <xdr:sp macro="" textlink="">
      <xdr:nvSpPr>
        <xdr:cNvPr id="382" name="フローチャート: 判断 381"/>
        <xdr:cNvSpPr/>
      </xdr:nvSpPr>
      <xdr:spPr>
        <a:xfrm>
          <a:off x="18735040" y="646430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113030</xdr:rowOff>
    </xdr:from>
    <xdr:to>
      <xdr:col>107</xdr:col>
      <xdr:colOff>101600</xdr:colOff>
      <xdr:row>39</xdr:row>
      <xdr:rowOff>43180</xdr:rowOff>
    </xdr:to>
    <xdr:sp macro="" textlink="">
      <xdr:nvSpPr>
        <xdr:cNvPr id="383" name="フローチャート: 判断 382"/>
        <xdr:cNvSpPr/>
      </xdr:nvSpPr>
      <xdr:spPr>
        <a:xfrm>
          <a:off x="17937480" y="64833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124460</xdr:rowOff>
    </xdr:from>
    <xdr:to>
      <xdr:col>102</xdr:col>
      <xdr:colOff>165100</xdr:colOff>
      <xdr:row>39</xdr:row>
      <xdr:rowOff>54610</xdr:rowOff>
    </xdr:to>
    <xdr:sp macro="" textlink="">
      <xdr:nvSpPr>
        <xdr:cNvPr id="384" name="フローチャート: 判断 383"/>
        <xdr:cNvSpPr/>
      </xdr:nvSpPr>
      <xdr:spPr>
        <a:xfrm>
          <a:off x="17162780" y="64947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85" name="テキスト ボックス 384"/>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86" name="テキスト ボックス 385"/>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87" name="テキスト ボックス 386"/>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88" name="テキスト ボックス 387"/>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89" name="テキスト ボックス 388"/>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71120</xdr:rowOff>
    </xdr:from>
    <xdr:to>
      <xdr:col>116</xdr:col>
      <xdr:colOff>114300</xdr:colOff>
      <xdr:row>40</xdr:row>
      <xdr:rowOff>1270</xdr:rowOff>
    </xdr:to>
    <xdr:sp macro="" textlink="">
      <xdr:nvSpPr>
        <xdr:cNvPr id="390" name="楕円 389"/>
        <xdr:cNvSpPr/>
      </xdr:nvSpPr>
      <xdr:spPr>
        <a:xfrm>
          <a:off x="19458940" y="66090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49547</xdr:rowOff>
    </xdr:from>
    <xdr:ext cx="469744" cy="259045"/>
    <xdr:sp macro="" textlink="">
      <xdr:nvSpPr>
        <xdr:cNvPr id="391" name="【認定こども園・幼稚園・保育所】&#10;一人当たり面積該当値テキスト"/>
        <xdr:cNvSpPr txBox="1"/>
      </xdr:nvSpPr>
      <xdr:spPr>
        <a:xfrm>
          <a:off x="19547840" y="6587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40657</xdr:rowOff>
    </xdr:from>
    <xdr:ext cx="469744" cy="259045"/>
    <xdr:sp macro="" textlink="">
      <xdr:nvSpPr>
        <xdr:cNvPr id="392" name="n_1aveValue【認定こども園・幼稚園・保育所】&#10;一人当たり面積"/>
        <xdr:cNvSpPr txBox="1"/>
      </xdr:nvSpPr>
      <xdr:spPr>
        <a:xfrm>
          <a:off x="18561127" y="6243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59707</xdr:rowOff>
    </xdr:from>
    <xdr:ext cx="469744" cy="259045"/>
    <xdr:sp macro="" textlink="">
      <xdr:nvSpPr>
        <xdr:cNvPr id="393" name="n_2aveValue【認定こども園・幼稚園・保育所】&#10;一人当たり面積"/>
        <xdr:cNvSpPr txBox="1"/>
      </xdr:nvSpPr>
      <xdr:spPr>
        <a:xfrm>
          <a:off x="17776267" y="6262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71137</xdr:rowOff>
    </xdr:from>
    <xdr:ext cx="469744" cy="259045"/>
    <xdr:sp macro="" textlink="">
      <xdr:nvSpPr>
        <xdr:cNvPr id="394" name="n_3aveValue【認定こども園・幼稚園・保育所】&#10;一人当たり面積"/>
        <xdr:cNvSpPr txBox="1"/>
      </xdr:nvSpPr>
      <xdr:spPr>
        <a:xfrm>
          <a:off x="17001567" y="6273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95" name="正方形/長方形 394"/>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96" name="正方形/長方形 395"/>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97" name="正方形/長方形 396"/>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98" name="正方形/長方形 397"/>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99" name="正方形/長方形 398"/>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00" name="正方形/長方形 399"/>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01" name="正方形/長方形 400"/>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02" name="正方形/長方形 401"/>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03" name="テキスト ボックス 402"/>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04" name="直線コネクタ 403"/>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05" name="テキスト ボックス 404"/>
        <xdr:cNvSpPr txBox="1"/>
      </xdr:nvSpPr>
      <xdr:spPr>
        <a:xfrm>
          <a:off x="10602761" y="11040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06" name="直線コネクタ 405"/>
        <xdr:cNvCxnSpPr/>
      </xdr:nvCxnSpPr>
      <xdr:spPr>
        <a:xfrm>
          <a:off x="10960100" y="1085958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407" name="テキスト ボックス 406"/>
        <xdr:cNvSpPr txBox="1"/>
      </xdr:nvSpPr>
      <xdr:spPr>
        <a:xfrm>
          <a:off x="10602761" y="1072117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08" name="直線コネクタ 407"/>
        <xdr:cNvCxnSpPr/>
      </xdr:nvCxnSpPr>
      <xdr:spPr>
        <a:xfrm>
          <a:off x="10960100" y="1054063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09" name="テキスト ボックス 408"/>
        <xdr:cNvSpPr txBox="1"/>
      </xdr:nvSpPr>
      <xdr:spPr>
        <a:xfrm>
          <a:off x="1060276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10" name="直線コネクタ 409"/>
        <xdr:cNvCxnSpPr/>
      </xdr:nvCxnSpPr>
      <xdr:spPr>
        <a:xfrm>
          <a:off x="10960100" y="1022168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11" name="テキスト ボックス 410"/>
        <xdr:cNvSpPr txBox="1"/>
      </xdr:nvSpPr>
      <xdr:spPr>
        <a:xfrm>
          <a:off x="1060276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12" name="直線コネクタ 411"/>
        <xdr:cNvCxnSpPr/>
      </xdr:nvCxnSpPr>
      <xdr:spPr>
        <a:xfrm>
          <a:off x="10960100" y="989892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13" name="テキスト ボックス 412"/>
        <xdr:cNvSpPr txBox="1"/>
      </xdr:nvSpPr>
      <xdr:spPr>
        <a:xfrm>
          <a:off x="1060276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14" name="直線コネクタ 413"/>
        <xdr:cNvCxnSpPr/>
      </xdr:nvCxnSpPr>
      <xdr:spPr>
        <a:xfrm>
          <a:off x="10960100" y="957997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15" name="テキスト ボックス 414"/>
        <xdr:cNvSpPr txBox="1"/>
      </xdr:nvSpPr>
      <xdr:spPr>
        <a:xfrm>
          <a:off x="1060276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16" name="直線コネクタ 415"/>
        <xdr:cNvCxnSpPr/>
      </xdr:nvCxnSpPr>
      <xdr:spPr>
        <a:xfrm>
          <a:off x="10960100" y="926102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417" name="テキスト ボックス 416"/>
        <xdr:cNvSpPr txBox="1"/>
      </xdr:nvSpPr>
      <xdr:spPr>
        <a:xfrm>
          <a:off x="10602761" y="912260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18" name="直線コネクタ 417"/>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19" name="テキスト ボックス 418"/>
        <xdr:cNvSpPr txBox="1"/>
      </xdr:nvSpPr>
      <xdr:spPr>
        <a:xfrm>
          <a:off x="1056150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20" name="【学校施設】&#10;有形固定資産減価償却率グラフ枠"/>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68580</xdr:rowOff>
    </xdr:from>
    <xdr:to>
      <xdr:col>85</xdr:col>
      <xdr:colOff>126364</xdr:colOff>
      <xdr:row>63</xdr:row>
      <xdr:rowOff>83276</xdr:rowOff>
    </xdr:to>
    <xdr:cxnSp macro="">
      <xdr:nvCxnSpPr>
        <xdr:cNvPr id="421" name="直線コネクタ 420"/>
        <xdr:cNvCxnSpPr/>
      </xdr:nvCxnSpPr>
      <xdr:spPr>
        <a:xfrm flipV="1">
          <a:off x="14375764" y="9456420"/>
          <a:ext cx="0" cy="1188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87103</xdr:rowOff>
    </xdr:from>
    <xdr:ext cx="405111" cy="259045"/>
    <xdr:sp macro="" textlink="">
      <xdr:nvSpPr>
        <xdr:cNvPr id="422" name="【学校施設】&#10;有形固定資産減価償却率最小値テキスト"/>
        <xdr:cNvSpPr txBox="1"/>
      </xdr:nvSpPr>
      <xdr:spPr>
        <a:xfrm>
          <a:off x="14414500" y="106484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83276</xdr:rowOff>
    </xdr:from>
    <xdr:to>
      <xdr:col>86</xdr:col>
      <xdr:colOff>25400</xdr:colOff>
      <xdr:row>63</xdr:row>
      <xdr:rowOff>83276</xdr:rowOff>
    </xdr:to>
    <xdr:cxnSp macro="">
      <xdr:nvCxnSpPr>
        <xdr:cNvPr id="423" name="直線コネクタ 422"/>
        <xdr:cNvCxnSpPr/>
      </xdr:nvCxnSpPr>
      <xdr:spPr>
        <a:xfrm>
          <a:off x="14287500" y="1064459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15257</xdr:rowOff>
    </xdr:from>
    <xdr:ext cx="405111" cy="259045"/>
    <xdr:sp macro="" textlink="">
      <xdr:nvSpPr>
        <xdr:cNvPr id="424" name="【学校施設】&#10;有形固定資産減価償却率最大値テキスト"/>
        <xdr:cNvSpPr txBox="1"/>
      </xdr:nvSpPr>
      <xdr:spPr>
        <a:xfrm>
          <a:off x="14414500" y="9235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68580</xdr:rowOff>
    </xdr:from>
    <xdr:to>
      <xdr:col>86</xdr:col>
      <xdr:colOff>25400</xdr:colOff>
      <xdr:row>56</xdr:row>
      <xdr:rowOff>68580</xdr:rowOff>
    </xdr:to>
    <xdr:cxnSp macro="">
      <xdr:nvCxnSpPr>
        <xdr:cNvPr id="425" name="直線コネクタ 424"/>
        <xdr:cNvCxnSpPr/>
      </xdr:nvCxnSpPr>
      <xdr:spPr>
        <a:xfrm>
          <a:off x="14287500" y="94564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144797</xdr:rowOff>
    </xdr:from>
    <xdr:ext cx="405111" cy="259045"/>
    <xdr:sp macro="" textlink="">
      <xdr:nvSpPr>
        <xdr:cNvPr id="426" name="【学校施設】&#10;有形固定資産減価償却率平均値テキスト"/>
        <xdr:cNvSpPr txBox="1"/>
      </xdr:nvSpPr>
      <xdr:spPr>
        <a:xfrm>
          <a:off x="14414500" y="100355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166370</xdr:rowOff>
    </xdr:from>
    <xdr:to>
      <xdr:col>85</xdr:col>
      <xdr:colOff>177800</xdr:colOff>
      <xdr:row>60</xdr:row>
      <xdr:rowOff>96520</xdr:rowOff>
    </xdr:to>
    <xdr:sp macro="" textlink="">
      <xdr:nvSpPr>
        <xdr:cNvPr id="427" name="フローチャート: 判断 426"/>
        <xdr:cNvSpPr/>
      </xdr:nvSpPr>
      <xdr:spPr>
        <a:xfrm>
          <a:off x="14325600" y="1005713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4717</xdr:rowOff>
    </xdr:from>
    <xdr:to>
      <xdr:col>81</xdr:col>
      <xdr:colOff>101600</xdr:colOff>
      <xdr:row>60</xdr:row>
      <xdr:rowOff>106317</xdr:rowOff>
    </xdr:to>
    <xdr:sp macro="" textlink="">
      <xdr:nvSpPr>
        <xdr:cNvPr id="428" name="フローチャート: 判断 427"/>
        <xdr:cNvSpPr/>
      </xdr:nvSpPr>
      <xdr:spPr>
        <a:xfrm>
          <a:off x="13578840" y="10063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34109</xdr:rowOff>
    </xdr:from>
    <xdr:to>
      <xdr:col>76</xdr:col>
      <xdr:colOff>165100</xdr:colOff>
      <xdr:row>60</xdr:row>
      <xdr:rowOff>135709</xdr:rowOff>
    </xdr:to>
    <xdr:sp macro="" textlink="">
      <xdr:nvSpPr>
        <xdr:cNvPr id="429" name="フローチャート: 判断 428"/>
        <xdr:cNvSpPr/>
      </xdr:nvSpPr>
      <xdr:spPr>
        <a:xfrm>
          <a:off x="12804140" y="10092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122283</xdr:rowOff>
    </xdr:from>
    <xdr:to>
      <xdr:col>72</xdr:col>
      <xdr:colOff>38100</xdr:colOff>
      <xdr:row>61</xdr:row>
      <xdr:rowOff>52433</xdr:rowOff>
    </xdr:to>
    <xdr:sp macro="" textlink="">
      <xdr:nvSpPr>
        <xdr:cNvPr id="430" name="フローチャート: 判断 429"/>
        <xdr:cNvSpPr/>
      </xdr:nvSpPr>
      <xdr:spPr>
        <a:xfrm>
          <a:off x="12029440" y="1018068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31" name="テキスト ボックス 430"/>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32" name="テキスト ボックス 431"/>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33" name="テキスト ボックス 432"/>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34" name="テキスト ボックス 433"/>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35" name="テキスト ボックス 434"/>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101056</xdr:rowOff>
    </xdr:from>
    <xdr:to>
      <xdr:col>85</xdr:col>
      <xdr:colOff>177800</xdr:colOff>
      <xdr:row>60</xdr:row>
      <xdr:rowOff>31206</xdr:rowOff>
    </xdr:to>
    <xdr:sp macro="" textlink="">
      <xdr:nvSpPr>
        <xdr:cNvPr id="436" name="楕円 435"/>
        <xdr:cNvSpPr/>
      </xdr:nvSpPr>
      <xdr:spPr>
        <a:xfrm>
          <a:off x="14325600" y="9991816"/>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123933</xdr:rowOff>
    </xdr:from>
    <xdr:ext cx="405111" cy="259045"/>
    <xdr:sp macro="" textlink="">
      <xdr:nvSpPr>
        <xdr:cNvPr id="437" name="【学校施設】&#10;有形固定資産減価償却率該当値テキスト"/>
        <xdr:cNvSpPr txBox="1"/>
      </xdr:nvSpPr>
      <xdr:spPr>
        <a:xfrm>
          <a:off x="14414500" y="9847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122844</xdr:rowOff>
    </xdr:from>
    <xdr:ext cx="405111" cy="259045"/>
    <xdr:sp macro="" textlink="">
      <xdr:nvSpPr>
        <xdr:cNvPr id="438" name="n_1aveValue【学校施設】&#10;有形固定資産減価償却率"/>
        <xdr:cNvSpPr txBox="1"/>
      </xdr:nvSpPr>
      <xdr:spPr>
        <a:xfrm>
          <a:off x="13437244" y="98459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152236</xdr:rowOff>
    </xdr:from>
    <xdr:ext cx="405111" cy="259045"/>
    <xdr:sp macro="" textlink="">
      <xdr:nvSpPr>
        <xdr:cNvPr id="439" name="n_2aveValue【学校施設】&#10;有形固定資産減価償却率"/>
        <xdr:cNvSpPr txBox="1"/>
      </xdr:nvSpPr>
      <xdr:spPr>
        <a:xfrm>
          <a:off x="12675244" y="98753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68960</xdr:rowOff>
    </xdr:from>
    <xdr:ext cx="405111" cy="259045"/>
    <xdr:sp macro="" textlink="">
      <xdr:nvSpPr>
        <xdr:cNvPr id="440" name="n_3aveValue【学校施設】&#10;有形固定資産減価償却率"/>
        <xdr:cNvSpPr txBox="1"/>
      </xdr:nvSpPr>
      <xdr:spPr>
        <a:xfrm>
          <a:off x="11900544" y="99597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41" name="正方形/長方形 440"/>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42" name="正方形/長方形 441"/>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43" name="正方形/長方形 442"/>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44" name="正方形/長方形 443"/>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45" name="正方形/長方形 444"/>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46" name="正方形/長方形 445"/>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47" name="正方形/長方形 446"/>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48" name="正方形/長方形 447"/>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49" name="テキスト ボックス 448"/>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50" name="直線コネクタ 449"/>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51" name="テキスト ボックス 450"/>
        <xdr:cNvSpPr txBox="1"/>
      </xdr:nvSpPr>
      <xdr:spPr>
        <a:xfrm>
          <a:off x="1569484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65</xdr:row>
      <xdr:rowOff>0</xdr:rowOff>
    </xdr:from>
    <xdr:to>
      <xdr:col>120</xdr:col>
      <xdr:colOff>114300</xdr:colOff>
      <xdr:row>65</xdr:row>
      <xdr:rowOff>0</xdr:rowOff>
    </xdr:to>
    <xdr:cxnSp macro="">
      <xdr:nvCxnSpPr>
        <xdr:cNvPr id="452" name="直線コネクタ 451"/>
        <xdr:cNvCxnSpPr/>
      </xdr:nvCxnSpPr>
      <xdr:spPr>
        <a:xfrm>
          <a:off x="16093440" y="10896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64</xdr:row>
      <xdr:rowOff>29227</xdr:rowOff>
    </xdr:from>
    <xdr:ext cx="467179" cy="259045"/>
    <xdr:sp macro="" textlink="">
      <xdr:nvSpPr>
        <xdr:cNvPr id="453" name="テキスト ボックス 452"/>
        <xdr:cNvSpPr txBox="1"/>
      </xdr:nvSpPr>
      <xdr:spPr>
        <a:xfrm>
          <a:off x="15694841" y="107581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63</xdr:row>
      <xdr:rowOff>57150</xdr:rowOff>
    </xdr:to>
    <xdr:cxnSp macro="">
      <xdr:nvCxnSpPr>
        <xdr:cNvPr id="454" name="直線コネクタ 453"/>
        <xdr:cNvCxnSpPr/>
      </xdr:nvCxnSpPr>
      <xdr:spPr>
        <a:xfrm>
          <a:off x="16093440" y="106184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86377</xdr:rowOff>
    </xdr:from>
    <xdr:ext cx="467179" cy="259045"/>
    <xdr:sp macro="" textlink="">
      <xdr:nvSpPr>
        <xdr:cNvPr id="455" name="テキスト ボックス 454"/>
        <xdr:cNvSpPr txBox="1"/>
      </xdr:nvSpPr>
      <xdr:spPr>
        <a:xfrm>
          <a:off x="15694841" y="104800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114300</xdr:rowOff>
    </xdr:from>
    <xdr:to>
      <xdr:col>120</xdr:col>
      <xdr:colOff>114300</xdr:colOff>
      <xdr:row>61</xdr:row>
      <xdr:rowOff>114300</xdr:rowOff>
    </xdr:to>
    <xdr:cxnSp macro="">
      <xdr:nvCxnSpPr>
        <xdr:cNvPr id="456" name="直線コネクタ 455"/>
        <xdr:cNvCxnSpPr/>
      </xdr:nvCxnSpPr>
      <xdr:spPr>
        <a:xfrm>
          <a:off x="16093440" y="10340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143527</xdr:rowOff>
    </xdr:from>
    <xdr:ext cx="467179" cy="259045"/>
    <xdr:sp macro="" textlink="">
      <xdr:nvSpPr>
        <xdr:cNvPr id="457" name="テキスト ボックス 456"/>
        <xdr:cNvSpPr txBox="1"/>
      </xdr:nvSpPr>
      <xdr:spPr>
        <a:xfrm>
          <a:off x="15694841" y="10201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58" name="直線コネクタ 457"/>
        <xdr:cNvCxnSpPr/>
      </xdr:nvCxnSpPr>
      <xdr:spPr>
        <a:xfrm>
          <a:off x="1609344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59" name="テキスト ボックス 458"/>
        <xdr:cNvSpPr txBox="1"/>
      </xdr:nvSpPr>
      <xdr:spPr>
        <a:xfrm>
          <a:off x="1569484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57150</xdr:rowOff>
    </xdr:from>
    <xdr:to>
      <xdr:col>120</xdr:col>
      <xdr:colOff>114300</xdr:colOff>
      <xdr:row>58</xdr:row>
      <xdr:rowOff>57150</xdr:rowOff>
    </xdr:to>
    <xdr:cxnSp macro="">
      <xdr:nvCxnSpPr>
        <xdr:cNvPr id="460" name="直線コネクタ 459"/>
        <xdr:cNvCxnSpPr/>
      </xdr:nvCxnSpPr>
      <xdr:spPr>
        <a:xfrm>
          <a:off x="16093440" y="9780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86377</xdr:rowOff>
    </xdr:from>
    <xdr:ext cx="467179" cy="259045"/>
    <xdr:sp macro="" textlink="">
      <xdr:nvSpPr>
        <xdr:cNvPr id="461" name="テキスト ボックス 460"/>
        <xdr:cNvSpPr txBox="1"/>
      </xdr:nvSpPr>
      <xdr:spPr>
        <a:xfrm>
          <a:off x="15694841" y="96418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462" name="直線コネクタ 461"/>
        <xdr:cNvCxnSpPr/>
      </xdr:nvCxnSpPr>
      <xdr:spPr>
        <a:xfrm>
          <a:off x="16093440" y="9502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143527</xdr:rowOff>
    </xdr:from>
    <xdr:ext cx="467179" cy="259045"/>
    <xdr:sp macro="" textlink="">
      <xdr:nvSpPr>
        <xdr:cNvPr id="463" name="テキスト ボックス 462"/>
        <xdr:cNvSpPr txBox="1"/>
      </xdr:nvSpPr>
      <xdr:spPr>
        <a:xfrm>
          <a:off x="15694841" y="9363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0</xdr:rowOff>
    </xdr:from>
    <xdr:to>
      <xdr:col>120</xdr:col>
      <xdr:colOff>114300</xdr:colOff>
      <xdr:row>55</xdr:row>
      <xdr:rowOff>0</xdr:rowOff>
    </xdr:to>
    <xdr:cxnSp macro="">
      <xdr:nvCxnSpPr>
        <xdr:cNvPr id="464" name="直線コネクタ 463"/>
        <xdr:cNvCxnSpPr/>
      </xdr:nvCxnSpPr>
      <xdr:spPr>
        <a:xfrm>
          <a:off x="16093440" y="9220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29227</xdr:rowOff>
    </xdr:from>
    <xdr:ext cx="467179" cy="259045"/>
    <xdr:sp macro="" textlink="">
      <xdr:nvSpPr>
        <xdr:cNvPr id="465" name="テキスト ボックス 464"/>
        <xdr:cNvSpPr txBox="1"/>
      </xdr:nvSpPr>
      <xdr:spPr>
        <a:xfrm>
          <a:off x="15694841" y="9081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66" name="直線コネクタ 465"/>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67" name="テキスト ボックス 466"/>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68" name="【学校施設】&#10;一人当たり面積グラフ枠"/>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93345</xdr:rowOff>
    </xdr:from>
    <xdr:to>
      <xdr:col>116</xdr:col>
      <xdr:colOff>62864</xdr:colOff>
      <xdr:row>63</xdr:row>
      <xdr:rowOff>147638</xdr:rowOff>
    </xdr:to>
    <xdr:cxnSp macro="">
      <xdr:nvCxnSpPr>
        <xdr:cNvPr id="469" name="直線コネクタ 468"/>
        <xdr:cNvCxnSpPr/>
      </xdr:nvCxnSpPr>
      <xdr:spPr>
        <a:xfrm flipV="1">
          <a:off x="19509104" y="9313545"/>
          <a:ext cx="0" cy="13954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151465</xdr:rowOff>
    </xdr:from>
    <xdr:ext cx="469744" cy="259045"/>
    <xdr:sp macro="" textlink="">
      <xdr:nvSpPr>
        <xdr:cNvPr id="470" name="【学校施設】&#10;一人当たり面積最小値テキスト"/>
        <xdr:cNvSpPr txBox="1"/>
      </xdr:nvSpPr>
      <xdr:spPr>
        <a:xfrm>
          <a:off x="19547840" y="10712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147638</xdr:rowOff>
    </xdr:from>
    <xdr:to>
      <xdr:col>116</xdr:col>
      <xdr:colOff>152400</xdr:colOff>
      <xdr:row>63</xdr:row>
      <xdr:rowOff>147638</xdr:rowOff>
    </xdr:to>
    <xdr:cxnSp macro="">
      <xdr:nvCxnSpPr>
        <xdr:cNvPr id="471" name="直線コネクタ 470"/>
        <xdr:cNvCxnSpPr/>
      </xdr:nvCxnSpPr>
      <xdr:spPr>
        <a:xfrm>
          <a:off x="19443700" y="1070895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40022</xdr:rowOff>
    </xdr:from>
    <xdr:ext cx="469744" cy="259045"/>
    <xdr:sp macro="" textlink="">
      <xdr:nvSpPr>
        <xdr:cNvPr id="472" name="【学校施設】&#10;一人当たり面積最大値テキスト"/>
        <xdr:cNvSpPr txBox="1"/>
      </xdr:nvSpPr>
      <xdr:spPr>
        <a:xfrm>
          <a:off x="19547840" y="9092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93345</xdr:rowOff>
    </xdr:from>
    <xdr:to>
      <xdr:col>116</xdr:col>
      <xdr:colOff>152400</xdr:colOff>
      <xdr:row>55</xdr:row>
      <xdr:rowOff>93345</xdr:rowOff>
    </xdr:to>
    <xdr:cxnSp macro="">
      <xdr:nvCxnSpPr>
        <xdr:cNvPr id="473" name="直線コネクタ 472"/>
        <xdr:cNvCxnSpPr/>
      </xdr:nvCxnSpPr>
      <xdr:spPr>
        <a:xfrm>
          <a:off x="19443700" y="931354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156862</xdr:rowOff>
    </xdr:from>
    <xdr:ext cx="469744" cy="259045"/>
    <xdr:sp macro="" textlink="">
      <xdr:nvSpPr>
        <xdr:cNvPr id="474" name="【学校施設】&#10;一人当たり面積平均値テキスト"/>
        <xdr:cNvSpPr txBox="1"/>
      </xdr:nvSpPr>
      <xdr:spPr>
        <a:xfrm>
          <a:off x="19547840" y="100476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133985</xdr:rowOff>
    </xdr:from>
    <xdr:to>
      <xdr:col>116</xdr:col>
      <xdr:colOff>114300</xdr:colOff>
      <xdr:row>61</xdr:row>
      <xdr:rowOff>64135</xdr:rowOff>
    </xdr:to>
    <xdr:sp macro="" textlink="">
      <xdr:nvSpPr>
        <xdr:cNvPr id="475" name="フローチャート: 判断 474"/>
        <xdr:cNvSpPr/>
      </xdr:nvSpPr>
      <xdr:spPr>
        <a:xfrm>
          <a:off x="19458940" y="1019238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146368</xdr:rowOff>
    </xdr:from>
    <xdr:to>
      <xdr:col>112</xdr:col>
      <xdr:colOff>38100</xdr:colOff>
      <xdr:row>61</xdr:row>
      <xdr:rowOff>76518</xdr:rowOff>
    </xdr:to>
    <xdr:sp macro="" textlink="">
      <xdr:nvSpPr>
        <xdr:cNvPr id="476" name="フローチャート: 判断 475"/>
        <xdr:cNvSpPr/>
      </xdr:nvSpPr>
      <xdr:spPr>
        <a:xfrm>
          <a:off x="18735040" y="1020476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3493</xdr:rowOff>
    </xdr:from>
    <xdr:to>
      <xdr:col>107</xdr:col>
      <xdr:colOff>101600</xdr:colOff>
      <xdr:row>61</xdr:row>
      <xdr:rowOff>105093</xdr:rowOff>
    </xdr:to>
    <xdr:sp macro="" textlink="">
      <xdr:nvSpPr>
        <xdr:cNvPr id="477" name="フローチャート: 判断 476"/>
        <xdr:cNvSpPr/>
      </xdr:nvSpPr>
      <xdr:spPr>
        <a:xfrm>
          <a:off x="17937480" y="10229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111125</xdr:rowOff>
    </xdr:from>
    <xdr:to>
      <xdr:col>102</xdr:col>
      <xdr:colOff>165100</xdr:colOff>
      <xdr:row>61</xdr:row>
      <xdr:rowOff>41275</xdr:rowOff>
    </xdr:to>
    <xdr:sp macro="" textlink="">
      <xdr:nvSpPr>
        <xdr:cNvPr id="478" name="フローチャート: 判断 477"/>
        <xdr:cNvSpPr/>
      </xdr:nvSpPr>
      <xdr:spPr>
        <a:xfrm>
          <a:off x="17162780" y="1016952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79" name="テキスト ボックス 478"/>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80" name="テキスト ボックス 479"/>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81" name="テキスト ボックス 480"/>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82" name="テキスト ボックス 481"/>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83" name="テキスト ボックス 482"/>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96838</xdr:rowOff>
    </xdr:from>
    <xdr:to>
      <xdr:col>116</xdr:col>
      <xdr:colOff>114300</xdr:colOff>
      <xdr:row>64</xdr:row>
      <xdr:rowOff>26988</xdr:rowOff>
    </xdr:to>
    <xdr:sp macro="" textlink="">
      <xdr:nvSpPr>
        <xdr:cNvPr id="484" name="楕円 483"/>
        <xdr:cNvSpPr/>
      </xdr:nvSpPr>
      <xdr:spPr>
        <a:xfrm>
          <a:off x="19458940" y="1065815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11765</xdr:rowOff>
    </xdr:from>
    <xdr:ext cx="469744" cy="259045"/>
    <xdr:sp macro="" textlink="">
      <xdr:nvSpPr>
        <xdr:cNvPr id="485" name="【学校施設】&#10;一人当たり面積該当値テキスト"/>
        <xdr:cNvSpPr txBox="1"/>
      </xdr:nvSpPr>
      <xdr:spPr>
        <a:xfrm>
          <a:off x="19547840" y="10573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93045</xdr:rowOff>
    </xdr:from>
    <xdr:ext cx="469744" cy="259045"/>
    <xdr:sp macro="" textlink="">
      <xdr:nvSpPr>
        <xdr:cNvPr id="486" name="n_1aveValue【学校施設】&#10;一人当たり面積"/>
        <xdr:cNvSpPr txBox="1"/>
      </xdr:nvSpPr>
      <xdr:spPr>
        <a:xfrm>
          <a:off x="18561127" y="9983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121620</xdr:rowOff>
    </xdr:from>
    <xdr:ext cx="469744" cy="259045"/>
    <xdr:sp macro="" textlink="">
      <xdr:nvSpPr>
        <xdr:cNvPr id="487" name="n_2aveValue【学校施設】&#10;一人当たり面積"/>
        <xdr:cNvSpPr txBox="1"/>
      </xdr:nvSpPr>
      <xdr:spPr>
        <a:xfrm>
          <a:off x="17776267" y="10012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57802</xdr:rowOff>
    </xdr:from>
    <xdr:ext cx="469744" cy="259045"/>
    <xdr:sp macro="" textlink="">
      <xdr:nvSpPr>
        <xdr:cNvPr id="488" name="n_3aveValue【学校施設】&#10;一人当たり面積"/>
        <xdr:cNvSpPr txBox="1"/>
      </xdr:nvSpPr>
      <xdr:spPr>
        <a:xfrm>
          <a:off x="17001567" y="9948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89" name="正方形/長方形 488"/>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90" name="正方形/長方形 489"/>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91" name="正方形/長方形 490"/>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92" name="正方形/長方形 491"/>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93" name="正方形/長方形 492"/>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94" name="正方形/長方形 493"/>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95" name="正方形/長方形 494"/>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96" name="正方形/長方形 495"/>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97" name="テキスト ボックス 496"/>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98" name="直線コネクタ 497"/>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499" name="テキスト ボックス 498"/>
        <xdr:cNvSpPr txBox="1"/>
      </xdr:nvSpPr>
      <xdr:spPr>
        <a:xfrm>
          <a:off x="10666881" y="1476249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00" name="直線コネクタ 499"/>
        <xdr:cNvCxnSpPr/>
      </xdr:nvCxnSpPr>
      <xdr:spPr>
        <a:xfrm>
          <a:off x="10960100" y="145313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501" name="テキスト ボックス 500"/>
        <xdr:cNvSpPr txBox="1"/>
      </xdr:nvSpPr>
      <xdr:spPr>
        <a:xfrm>
          <a:off x="10602761" y="14392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02" name="直線コネクタ 501"/>
        <xdr:cNvCxnSpPr/>
      </xdr:nvCxnSpPr>
      <xdr:spPr>
        <a:xfrm>
          <a:off x="10960100" y="141579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03" name="テキスト ボックス 502"/>
        <xdr:cNvSpPr txBox="1"/>
      </xdr:nvSpPr>
      <xdr:spPr>
        <a:xfrm>
          <a:off x="1060276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04" name="直線コネクタ 503"/>
        <xdr:cNvCxnSpPr/>
      </xdr:nvCxnSpPr>
      <xdr:spPr>
        <a:xfrm>
          <a:off x="10960100" y="137845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05" name="テキスト ボックス 504"/>
        <xdr:cNvSpPr txBox="1"/>
      </xdr:nvSpPr>
      <xdr:spPr>
        <a:xfrm>
          <a:off x="1060276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06" name="直線コネクタ 505"/>
        <xdr:cNvCxnSpPr/>
      </xdr:nvCxnSpPr>
      <xdr:spPr>
        <a:xfrm>
          <a:off x="10960100" y="134112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07" name="テキスト ボックス 506"/>
        <xdr:cNvSpPr txBox="1"/>
      </xdr:nvSpPr>
      <xdr:spPr>
        <a:xfrm>
          <a:off x="1060276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08" name="直線コネクタ 507"/>
        <xdr:cNvCxnSpPr/>
      </xdr:nvCxnSpPr>
      <xdr:spPr>
        <a:xfrm>
          <a:off x="10960100" y="130416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509" name="テキスト ボックス 508"/>
        <xdr:cNvSpPr txBox="1"/>
      </xdr:nvSpPr>
      <xdr:spPr>
        <a:xfrm>
          <a:off x="1056150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10" name="直線コネクタ 509"/>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11" name="テキスト ボックス 510"/>
        <xdr:cNvSpPr txBox="1"/>
      </xdr:nvSpPr>
      <xdr:spPr>
        <a:xfrm>
          <a:off x="105615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12" name="【児童館】&#10;有形固定資産減価償却率グラフ枠"/>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104775</xdr:rowOff>
    </xdr:to>
    <xdr:cxnSp macro="">
      <xdr:nvCxnSpPr>
        <xdr:cNvPr id="513" name="直線コネクタ 512"/>
        <xdr:cNvCxnSpPr/>
      </xdr:nvCxnSpPr>
      <xdr:spPr>
        <a:xfrm flipV="1">
          <a:off x="14375764" y="13041630"/>
          <a:ext cx="0" cy="13125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108602</xdr:rowOff>
    </xdr:from>
    <xdr:ext cx="405111" cy="259045"/>
    <xdr:sp macro="" textlink="">
      <xdr:nvSpPr>
        <xdr:cNvPr id="514" name="【児童館】&#10;有形固定資産減価償却率最小値テキスト"/>
        <xdr:cNvSpPr txBox="1"/>
      </xdr:nvSpPr>
      <xdr:spPr>
        <a:xfrm>
          <a:off x="14414500" y="14358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104775</xdr:rowOff>
    </xdr:from>
    <xdr:to>
      <xdr:col>86</xdr:col>
      <xdr:colOff>25400</xdr:colOff>
      <xdr:row>85</xdr:row>
      <xdr:rowOff>104775</xdr:rowOff>
    </xdr:to>
    <xdr:cxnSp macro="">
      <xdr:nvCxnSpPr>
        <xdr:cNvPr id="515" name="直線コネクタ 514"/>
        <xdr:cNvCxnSpPr/>
      </xdr:nvCxnSpPr>
      <xdr:spPr>
        <a:xfrm>
          <a:off x="14287500" y="1435417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469744" cy="259045"/>
    <xdr:sp macro="" textlink="">
      <xdr:nvSpPr>
        <xdr:cNvPr id="516" name="【児童館】&#10;有形固定資産減価償却率最大値テキスト"/>
        <xdr:cNvSpPr txBox="1"/>
      </xdr:nvSpPr>
      <xdr:spPr>
        <a:xfrm>
          <a:off x="14414500" y="12820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517" name="直線コネクタ 516"/>
        <xdr:cNvCxnSpPr/>
      </xdr:nvCxnSpPr>
      <xdr:spPr>
        <a:xfrm>
          <a:off x="14287500" y="130416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112413</xdr:rowOff>
    </xdr:from>
    <xdr:ext cx="405111" cy="259045"/>
    <xdr:sp macro="" textlink="">
      <xdr:nvSpPr>
        <xdr:cNvPr id="518" name="【児童館】&#10;有形固定資産減価償却率平均値テキスト"/>
        <xdr:cNvSpPr txBox="1"/>
      </xdr:nvSpPr>
      <xdr:spPr>
        <a:xfrm>
          <a:off x="14414500" y="136912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133986</xdr:rowOff>
    </xdr:from>
    <xdr:to>
      <xdr:col>85</xdr:col>
      <xdr:colOff>177800</xdr:colOff>
      <xdr:row>82</xdr:row>
      <xdr:rowOff>64136</xdr:rowOff>
    </xdr:to>
    <xdr:sp macro="" textlink="">
      <xdr:nvSpPr>
        <xdr:cNvPr id="519" name="フローチャート: 判断 518"/>
        <xdr:cNvSpPr/>
      </xdr:nvSpPr>
      <xdr:spPr>
        <a:xfrm>
          <a:off x="14325600" y="13712826"/>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114936</xdr:rowOff>
    </xdr:from>
    <xdr:to>
      <xdr:col>81</xdr:col>
      <xdr:colOff>101600</xdr:colOff>
      <xdr:row>82</xdr:row>
      <xdr:rowOff>45086</xdr:rowOff>
    </xdr:to>
    <xdr:sp macro="" textlink="">
      <xdr:nvSpPr>
        <xdr:cNvPr id="520" name="フローチャート: 判断 519"/>
        <xdr:cNvSpPr/>
      </xdr:nvSpPr>
      <xdr:spPr>
        <a:xfrm>
          <a:off x="13578840" y="1369377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139700</xdr:rowOff>
    </xdr:from>
    <xdr:to>
      <xdr:col>76</xdr:col>
      <xdr:colOff>165100</xdr:colOff>
      <xdr:row>82</xdr:row>
      <xdr:rowOff>69850</xdr:rowOff>
    </xdr:to>
    <xdr:sp macro="" textlink="">
      <xdr:nvSpPr>
        <xdr:cNvPr id="521" name="フローチャート: 判断 520"/>
        <xdr:cNvSpPr/>
      </xdr:nvSpPr>
      <xdr:spPr>
        <a:xfrm>
          <a:off x="12804140" y="137185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120650</xdr:rowOff>
    </xdr:from>
    <xdr:to>
      <xdr:col>72</xdr:col>
      <xdr:colOff>38100</xdr:colOff>
      <xdr:row>83</xdr:row>
      <xdr:rowOff>50800</xdr:rowOff>
    </xdr:to>
    <xdr:sp macro="" textlink="">
      <xdr:nvSpPr>
        <xdr:cNvPr id="522" name="フローチャート: 判断 521"/>
        <xdr:cNvSpPr/>
      </xdr:nvSpPr>
      <xdr:spPr>
        <a:xfrm>
          <a:off x="12029440" y="1386713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23" name="テキスト ボックス 522"/>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24" name="テキスト ボックス 523"/>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25" name="テキスト ボックス 524"/>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26" name="テキスト ボックス 525"/>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27" name="テキスト ボックス 526"/>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55880</xdr:rowOff>
    </xdr:from>
    <xdr:to>
      <xdr:col>85</xdr:col>
      <xdr:colOff>177800</xdr:colOff>
      <xdr:row>78</xdr:row>
      <xdr:rowOff>157480</xdr:rowOff>
    </xdr:to>
    <xdr:sp macro="" textlink="">
      <xdr:nvSpPr>
        <xdr:cNvPr id="528" name="楕円 527"/>
        <xdr:cNvSpPr/>
      </xdr:nvSpPr>
      <xdr:spPr>
        <a:xfrm>
          <a:off x="14325600" y="13131800"/>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77</xdr:row>
      <xdr:rowOff>78757</xdr:rowOff>
    </xdr:from>
    <xdr:ext cx="405111" cy="259045"/>
    <xdr:sp macro="" textlink="">
      <xdr:nvSpPr>
        <xdr:cNvPr id="529" name="【児童館】&#10;有形固定資産減価償却率該当値テキスト"/>
        <xdr:cNvSpPr txBox="1"/>
      </xdr:nvSpPr>
      <xdr:spPr>
        <a:xfrm>
          <a:off x="14414500" y="12987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61613</xdr:rowOff>
    </xdr:from>
    <xdr:ext cx="405111" cy="259045"/>
    <xdr:sp macro="" textlink="">
      <xdr:nvSpPr>
        <xdr:cNvPr id="530" name="n_1aveValue【児童館】&#10;有形固定資産減価償却率"/>
        <xdr:cNvSpPr txBox="1"/>
      </xdr:nvSpPr>
      <xdr:spPr>
        <a:xfrm>
          <a:off x="13437244" y="13472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86377</xdr:rowOff>
    </xdr:from>
    <xdr:ext cx="405111" cy="259045"/>
    <xdr:sp macro="" textlink="">
      <xdr:nvSpPr>
        <xdr:cNvPr id="531" name="n_2aveValue【児童館】&#10;有形固定資産減価償却率"/>
        <xdr:cNvSpPr txBox="1"/>
      </xdr:nvSpPr>
      <xdr:spPr>
        <a:xfrm>
          <a:off x="12675244" y="13497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67327</xdr:rowOff>
    </xdr:from>
    <xdr:ext cx="405111" cy="259045"/>
    <xdr:sp macro="" textlink="">
      <xdr:nvSpPr>
        <xdr:cNvPr id="532" name="n_3aveValue【児童館】&#10;有形固定資産減価償却率"/>
        <xdr:cNvSpPr txBox="1"/>
      </xdr:nvSpPr>
      <xdr:spPr>
        <a:xfrm>
          <a:off x="11900544" y="13646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33" name="正方形/長方形 532"/>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34" name="正方形/長方形 533"/>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35" name="正方形/長方形 534"/>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36" name="正方形/長方形 535"/>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37" name="正方形/長方形 536"/>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38" name="正方形/長方形 537"/>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39" name="正方形/長方形 538"/>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40" name="正方形/長方形 539"/>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41" name="テキスト ボックス 540"/>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42" name="直線コネクタ 541"/>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43" name="直線コネクタ 542"/>
        <xdr:cNvCxnSpPr/>
      </xdr:nvCxnSpPr>
      <xdr:spPr>
        <a:xfrm>
          <a:off x="1609344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44" name="テキスト ボックス 543"/>
        <xdr:cNvSpPr txBox="1"/>
      </xdr:nvSpPr>
      <xdr:spPr>
        <a:xfrm>
          <a:off x="1569484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45" name="直線コネクタ 544"/>
        <xdr:cNvCxnSpPr/>
      </xdr:nvCxnSpPr>
      <xdr:spPr>
        <a:xfrm>
          <a:off x="1609344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46" name="テキスト ボックス 545"/>
        <xdr:cNvSpPr txBox="1"/>
      </xdr:nvSpPr>
      <xdr:spPr>
        <a:xfrm>
          <a:off x="1569484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47" name="直線コネクタ 546"/>
        <xdr:cNvCxnSpPr/>
      </xdr:nvCxnSpPr>
      <xdr:spPr>
        <a:xfrm>
          <a:off x="1609344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48" name="テキスト ボックス 547"/>
        <xdr:cNvSpPr txBox="1"/>
      </xdr:nvSpPr>
      <xdr:spPr>
        <a:xfrm>
          <a:off x="1569484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49" name="直線コネクタ 548"/>
        <xdr:cNvCxnSpPr/>
      </xdr:nvCxnSpPr>
      <xdr:spPr>
        <a:xfrm>
          <a:off x="1609344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50" name="テキスト ボックス 549"/>
        <xdr:cNvSpPr txBox="1"/>
      </xdr:nvSpPr>
      <xdr:spPr>
        <a:xfrm>
          <a:off x="1569484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51" name="直線コネクタ 550"/>
        <xdr:cNvCxnSpPr/>
      </xdr:nvCxnSpPr>
      <xdr:spPr>
        <a:xfrm>
          <a:off x="1609344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52" name="テキスト ボックス 551"/>
        <xdr:cNvSpPr txBox="1"/>
      </xdr:nvSpPr>
      <xdr:spPr>
        <a:xfrm>
          <a:off x="1569484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53" name="直線コネクタ 552"/>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54" name="テキスト ボックス 553"/>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55" name="【児童館】&#10;一人当たり面積グラフ枠"/>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76200</xdr:rowOff>
    </xdr:from>
    <xdr:to>
      <xdr:col>116</xdr:col>
      <xdr:colOff>62864</xdr:colOff>
      <xdr:row>86</xdr:row>
      <xdr:rowOff>95250</xdr:rowOff>
    </xdr:to>
    <xdr:cxnSp macro="">
      <xdr:nvCxnSpPr>
        <xdr:cNvPr id="556" name="直線コネクタ 555"/>
        <xdr:cNvCxnSpPr/>
      </xdr:nvCxnSpPr>
      <xdr:spPr>
        <a:xfrm flipV="1">
          <a:off x="19509104" y="12984480"/>
          <a:ext cx="0" cy="1527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99077</xdr:rowOff>
    </xdr:from>
    <xdr:ext cx="469744" cy="259045"/>
    <xdr:sp macro="" textlink="">
      <xdr:nvSpPr>
        <xdr:cNvPr id="557" name="【児童館】&#10;一人当たり面積最小値テキスト"/>
        <xdr:cNvSpPr txBox="1"/>
      </xdr:nvSpPr>
      <xdr:spPr>
        <a:xfrm>
          <a:off x="19547840" y="14516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95250</xdr:rowOff>
    </xdr:from>
    <xdr:to>
      <xdr:col>116</xdr:col>
      <xdr:colOff>152400</xdr:colOff>
      <xdr:row>86</xdr:row>
      <xdr:rowOff>95250</xdr:rowOff>
    </xdr:to>
    <xdr:cxnSp macro="">
      <xdr:nvCxnSpPr>
        <xdr:cNvPr id="558" name="直線コネクタ 557"/>
        <xdr:cNvCxnSpPr/>
      </xdr:nvCxnSpPr>
      <xdr:spPr>
        <a:xfrm>
          <a:off x="19443700" y="145122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22877</xdr:rowOff>
    </xdr:from>
    <xdr:ext cx="469744" cy="259045"/>
    <xdr:sp macro="" textlink="">
      <xdr:nvSpPr>
        <xdr:cNvPr id="559" name="【児童館】&#10;一人当たり面積最大値テキスト"/>
        <xdr:cNvSpPr txBox="1"/>
      </xdr:nvSpPr>
      <xdr:spPr>
        <a:xfrm>
          <a:off x="19547840" y="12763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76200</xdr:rowOff>
    </xdr:from>
    <xdr:to>
      <xdr:col>116</xdr:col>
      <xdr:colOff>152400</xdr:colOff>
      <xdr:row>77</xdr:row>
      <xdr:rowOff>76200</xdr:rowOff>
    </xdr:to>
    <xdr:cxnSp macro="">
      <xdr:nvCxnSpPr>
        <xdr:cNvPr id="560" name="直線コネクタ 559"/>
        <xdr:cNvCxnSpPr/>
      </xdr:nvCxnSpPr>
      <xdr:spPr>
        <a:xfrm>
          <a:off x="19443700" y="129844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10177</xdr:rowOff>
    </xdr:from>
    <xdr:ext cx="469744" cy="259045"/>
    <xdr:sp macro="" textlink="">
      <xdr:nvSpPr>
        <xdr:cNvPr id="561" name="【児童館】&#10;一人当たり面積平均値テキスト"/>
        <xdr:cNvSpPr txBox="1"/>
      </xdr:nvSpPr>
      <xdr:spPr>
        <a:xfrm>
          <a:off x="19547840" y="139242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158750</xdr:rowOff>
    </xdr:from>
    <xdr:to>
      <xdr:col>116</xdr:col>
      <xdr:colOff>114300</xdr:colOff>
      <xdr:row>84</xdr:row>
      <xdr:rowOff>88900</xdr:rowOff>
    </xdr:to>
    <xdr:sp macro="" textlink="">
      <xdr:nvSpPr>
        <xdr:cNvPr id="562" name="フローチャート: 判断 561"/>
        <xdr:cNvSpPr/>
      </xdr:nvSpPr>
      <xdr:spPr>
        <a:xfrm>
          <a:off x="19458940" y="140728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101600</xdr:rowOff>
    </xdr:from>
    <xdr:to>
      <xdr:col>112</xdr:col>
      <xdr:colOff>38100</xdr:colOff>
      <xdr:row>84</xdr:row>
      <xdr:rowOff>31750</xdr:rowOff>
    </xdr:to>
    <xdr:sp macro="" textlink="">
      <xdr:nvSpPr>
        <xdr:cNvPr id="563" name="フローチャート: 判断 562"/>
        <xdr:cNvSpPr/>
      </xdr:nvSpPr>
      <xdr:spPr>
        <a:xfrm>
          <a:off x="18735040" y="1401572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120650</xdr:rowOff>
    </xdr:from>
    <xdr:to>
      <xdr:col>107</xdr:col>
      <xdr:colOff>101600</xdr:colOff>
      <xdr:row>84</xdr:row>
      <xdr:rowOff>50800</xdr:rowOff>
    </xdr:to>
    <xdr:sp macro="" textlink="">
      <xdr:nvSpPr>
        <xdr:cNvPr id="564" name="フローチャート: 判断 563"/>
        <xdr:cNvSpPr/>
      </xdr:nvSpPr>
      <xdr:spPr>
        <a:xfrm>
          <a:off x="17937480" y="140347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139700</xdr:rowOff>
    </xdr:from>
    <xdr:to>
      <xdr:col>102</xdr:col>
      <xdr:colOff>165100</xdr:colOff>
      <xdr:row>84</xdr:row>
      <xdr:rowOff>69850</xdr:rowOff>
    </xdr:to>
    <xdr:sp macro="" textlink="">
      <xdr:nvSpPr>
        <xdr:cNvPr id="565" name="フローチャート: 判断 564"/>
        <xdr:cNvSpPr/>
      </xdr:nvSpPr>
      <xdr:spPr>
        <a:xfrm>
          <a:off x="17162780" y="140538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66" name="テキスト ボックス 565"/>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67" name="テキスト ボックス 566"/>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68" name="テキスト ボックス 567"/>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69" name="テキスト ボックス 568"/>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70" name="テキスト ボックス 569"/>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139700</xdr:rowOff>
    </xdr:from>
    <xdr:to>
      <xdr:col>116</xdr:col>
      <xdr:colOff>114300</xdr:colOff>
      <xdr:row>86</xdr:row>
      <xdr:rowOff>69850</xdr:rowOff>
    </xdr:to>
    <xdr:sp macro="" textlink="">
      <xdr:nvSpPr>
        <xdr:cNvPr id="571" name="楕円 570"/>
        <xdr:cNvSpPr/>
      </xdr:nvSpPr>
      <xdr:spPr>
        <a:xfrm>
          <a:off x="19458940" y="143891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54627</xdr:rowOff>
    </xdr:from>
    <xdr:ext cx="469744" cy="259045"/>
    <xdr:sp macro="" textlink="">
      <xdr:nvSpPr>
        <xdr:cNvPr id="572" name="【児童館】&#10;一人当たり面積該当値テキスト"/>
        <xdr:cNvSpPr txBox="1"/>
      </xdr:nvSpPr>
      <xdr:spPr>
        <a:xfrm>
          <a:off x="19547840" y="14304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48277</xdr:rowOff>
    </xdr:from>
    <xdr:ext cx="469744" cy="259045"/>
    <xdr:sp macro="" textlink="">
      <xdr:nvSpPr>
        <xdr:cNvPr id="573" name="n_1aveValue【児童館】&#10;一人当たり面積"/>
        <xdr:cNvSpPr txBox="1"/>
      </xdr:nvSpPr>
      <xdr:spPr>
        <a:xfrm>
          <a:off x="18561127" y="13794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67327</xdr:rowOff>
    </xdr:from>
    <xdr:ext cx="469744" cy="259045"/>
    <xdr:sp macro="" textlink="">
      <xdr:nvSpPr>
        <xdr:cNvPr id="574" name="n_2aveValue【児童館】&#10;一人当たり面積"/>
        <xdr:cNvSpPr txBox="1"/>
      </xdr:nvSpPr>
      <xdr:spPr>
        <a:xfrm>
          <a:off x="17776267" y="13813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86377</xdr:rowOff>
    </xdr:from>
    <xdr:ext cx="469744" cy="259045"/>
    <xdr:sp macro="" textlink="">
      <xdr:nvSpPr>
        <xdr:cNvPr id="575" name="n_3aveValue【児童館】&#10;一人当たり面積"/>
        <xdr:cNvSpPr txBox="1"/>
      </xdr:nvSpPr>
      <xdr:spPr>
        <a:xfrm>
          <a:off x="17001567" y="13832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76" name="正方形/長方形 575"/>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77" name="正方形/長方形 576"/>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78" name="正方形/長方形 577"/>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79" name="正方形/長方形 578"/>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80" name="正方形/長方形 579"/>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81" name="正方形/長方形 580"/>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82" name="正方形/長方形 581"/>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83" name="正方形/長方形 582"/>
        <xdr:cNvSpPr/>
      </xdr:nvSpPr>
      <xdr:spPr>
        <a:xfrm>
          <a:off x="10960100" y="16394430"/>
          <a:ext cx="415290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584" name="正方形/長方形 583"/>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85" name="正方形/長方形 584"/>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86" name="正方形/長方形 585"/>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87" name="正方形/長方形 586"/>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88" name="正方形/長方形 587"/>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89" name="正方形/長方形 588"/>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90" name="正方形/長方形 589"/>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91" name="正方形/長方形 590"/>
        <xdr:cNvSpPr/>
      </xdr:nvSpPr>
      <xdr:spPr>
        <a:xfrm>
          <a:off x="16093440" y="16394430"/>
          <a:ext cx="417576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592" name="正方形/長方形 591"/>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93" name="正方形/長方形 592"/>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94" name="テキスト ボックス 593"/>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道路以外の資産において、類似団体内平均よりも高い償却率となっており、特に高い償却率となっている施設は、保育施設・児童館である。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保育園については、老朽化した３施設の統合に向けて取り組んでおり、施設の民営化を検討するなど、保育の質を確保しつつ将来を見据えた施設更新に努めている。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また、公共施設の総量のうち大きな比率を占める、小中学校などの学校施設について、施設の長寿命化を実施しているところではあるが、今後、建て替え時期を迎えるにあたり、児童生徒数の推計などにより将来の使用状況を想定し、地区ごとの状況に適合した教育環境の整備に取り組んでいく。</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道路、橋りょうなどのインフラ施設についても、施設同様に老朽化が進んでいくため、計画的な修繕や改修を実施し、安全なインフラ環境の確保に努める。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岐阜県美濃加茂市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56,987
52,041
74.81
22,255,261
20,749,511
1,360,540
11,690,642
13,596,003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6329680" y="1676400"/>
          <a:ext cx="30175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29920" y="33528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670560" y="713340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377341" y="699499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670560" y="681445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3608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670560" y="649550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3608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670560" y="617655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3608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670560" y="585760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3608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670560" y="553484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71961" y="539642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7196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66403</xdr:rowOff>
    </xdr:from>
    <xdr:to>
      <xdr:col>24</xdr:col>
      <xdr:colOff>62865</xdr:colOff>
      <xdr:row>41</xdr:row>
      <xdr:rowOff>108857</xdr:rowOff>
    </xdr:to>
    <xdr:cxnSp macro="">
      <xdr:nvCxnSpPr>
        <xdr:cNvPr id="57" name="直線コネクタ 56"/>
        <xdr:cNvCxnSpPr/>
      </xdr:nvCxnSpPr>
      <xdr:spPr>
        <a:xfrm flipV="1">
          <a:off x="4086225" y="5598523"/>
          <a:ext cx="0" cy="13835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112684</xdr:rowOff>
    </xdr:from>
    <xdr:ext cx="340478" cy="259045"/>
    <xdr:sp macro="" textlink="">
      <xdr:nvSpPr>
        <xdr:cNvPr id="58" name="【図書館】&#10;有形固定資産減価償却率最小値テキスト"/>
        <xdr:cNvSpPr txBox="1"/>
      </xdr:nvSpPr>
      <xdr:spPr>
        <a:xfrm>
          <a:off x="4124960" y="698592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108857</xdr:rowOff>
    </xdr:from>
    <xdr:to>
      <xdr:col>24</xdr:col>
      <xdr:colOff>152400</xdr:colOff>
      <xdr:row>41</xdr:row>
      <xdr:rowOff>108857</xdr:rowOff>
    </xdr:to>
    <xdr:cxnSp macro="">
      <xdr:nvCxnSpPr>
        <xdr:cNvPr id="59" name="直線コネクタ 58"/>
        <xdr:cNvCxnSpPr/>
      </xdr:nvCxnSpPr>
      <xdr:spPr>
        <a:xfrm>
          <a:off x="4020820" y="698209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13080</xdr:rowOff>
    </xdr:from>
    <xdr:ext cx="405111" cy="259045"/>
    <xdr:sp macro="" textlink="">
      <xdr:nvSpPr>
        <xdr:cNvPr id="60" name="【図書館】&#10;有形固定資産減価償却率最大値テキスト"/>
        <xdr:cNvSpPr txBox="1"/>
      </xdr:nvSpPr>
      <xdr:spPr>
        <a:xfrm>
          <a:off x="4124960" y="53775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66403</xdr:rowOff>
    </xdr:from>
    <xdr:to>
      <xdr:col>24</xdr:col>
      <xdr:colOff>152400</xdr:colOff>
      <xdr:row>33</xdr:row>
      <xdr:rowOff>66403</xdr:rowOff>
    </xdr:to>
    <xdr:cxnSp macro="">
      <xdr:nvCxnSpPr>
        <xdr:cNvPr id="61" name="直線コネクタ 60"/>
        <xdr:cNvCxnSpPr/>
      </xdr:nvCxnSpPr>
      <xdr:spPr>
        <a:xfrm>
          <a:off x="4020820" y="559852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77305</xdr:rowOff>
    </xdr:from>
    <xdr:ext cx="405111" cy="259045"/>
    <xdr:sp macro="" textlink="">
      <xdr:nvSpPr>
        <xdr:cNvPr id="62" name="【図書館】&#10;有形固定資産減価償却率平均値テキスト"/>
        <xdr:cNvSpPr txBox="1"/>
      </xdr:nvSpPr>
      <xdr:spPr>
        <a:xfrm>
          <a:off x="4124960" y="62799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98878</xdr:rowOff>
    </xdr:from>
    <xdr:to>
      <xdr:col>24</xdr:col>
      <xdr:colOff>114300</xdr:colOff>
      <xdr:row>38</xdr:row>
      <xdr:rowOff>29028</xdr:rowOff>
    </xdr:to>
    <xdr:sp macro="" textlink="">
      <xdr:nvSpPr>
        <xdr:cNvPr id="63" name="フローチャート: 判断 62"/>
        <xdr:cNvSpPr/>
      </xdr:nvSpPr>
      <xdr:spPr>
        <a:xfrm>
          <a:off x="4036060" y="630155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35197</xdr:rowOff>
    </xdr:from>
    <xdr:to>
      <xdr:col>20</xdr:col>
      <xdr:colOff>38100</xdr:colOff>
      <xdr:row>38</xdr:row>
      <xdr:rowOff>136797</xdr:rowOff>
    </xdr:to>
    <xdr:sp macro="" textlink="">
      <xdr:nvSpPr>
        <xdr:cNvPr id="64" name="フローチャート: 判断 63"/>
        <xdr:cNvSpPr/>
      </xdr:nvSpPr>
      <xdr:spPr>
        <a:xfrm>
          <a:off x="3312160" y="640551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58057</xdr:rowOff>
    </xdr:from>
    <xdr:to>
      <xdr:col>15</xdr:col>
      <xdr:colOff>101600</xdr:colOff>
      <xdr:row>38</xdr:row>
      <xdr:rowOff>159657</xdr:rowOff>
    </xdr:to>
    <xdr:sp macro="" textlink="">
      <xdr:nvSpPr>
        <xdr:cNvPr id="65" name="フローチャート: 判断 64"/>
        <xdr:cNvSpPr/>
      </xdr:nvSpPr>
      <xdr:spPr>
        <a:xfrm>
          <a:off x="2514600" y="6428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90715</xdr:rowOff>
    </xdr:from>
    <xdr:to>
      <xdr:col>10</xdr:col>
      <xdr:colOff>165100</xdr:colOff>
      <xdr:row>39</xdr:row>
      <xdr:rowOff>20865</xdr:rowOff>
    </xdr:to>
    <xdr:sp macro="" textlink="">
      <xdr:nvSpPr>
        <xdr:cNvPr id="66" name="フローチャート: 判断 65"/>
        <xdr:cNvSpPr/>
      </xdr:nvSpPr>
      <xdr:spPr>
        <a:xfrm>
          <a:off x="1739900" y="64610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48260</xdr:rowOff>
    </xdr:from>
    <xdr:to>
      <xdr:col>24</xdr:col>
      <xdr:colOff>114300</xdr:colOff>
      <xdr:row>37</xdr:row>
      <xdr:rowOff>149860</xdr:rowOff>
    </xdr:to>
    <xdr:sp macro="" textlink="">
      <xdr:nvSpPr>
        <xdr:cNvPr id="72" name="楕円 71"/>
        <xdr:cNvSpPr/>
      </xdr:nvSpPr>
      <xdr:spPr>
        <a:xfrm>
          <a:off x="4036060" y="6250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71137</xdr:rowOff>
    </xdr:from>
    <xdr:ext cx="405111" cy="259045"/>
    <xdr:sp macro="" textlink="">
      <xdr:nvSpPr>
        <xdr:cNvPr id="73" name="【図書館】&#10;有形固定資産減価償却率該当値テキスト"/>
        <xdr:cNvSpPr txBox="1"/>
      </xdr:nvSpPr>
      <xdr:spPr>
        <a:xfrm>
          <a:off x="4124960" y="6106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153324</xdr:rowOff>
    </xdr:from>
    <xdr:ext cx="405111" cy="259045"/>
    <xdr:sp macro="" textlink="">
      <xdr:nvSpPr>
        <xdr:cNvPr id="74" name="n_1aveValue【図書館】&#10;有形固定資産減価償却率"/>
        <xdr:cNvSpPr txBox="1"/>
      </xdr:nvSpPr>
      <xdr:spPr>
        <a:xfrm>
          <a:off x="3170564" y="6188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4734</xdr:rowOff>
    </xdr:from>
    <xdr:ext cx="405111" cy="259045"/>
    <xdr:sp macro="" textlink="">
      <xdr:nvSpPr>
        <xdr:cNvPr id="75" name="n_2aveValue【図書館】&#10;有形固定資産減価償却率"/>
        <xdr:cNvSpPr txBox="1"/>
      </xdr:nvSpPr>
      <xdr:spPr>
        <a:xfrm>
          <a:off x="2385704" y="6207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37391</xdr:rowOff>
    </xdr:from>
    <xdr:ext cx="405111" cy="259045"/>
    <xdr:sp macro="" textlink="">
      <xdr:nvSpPr>
        <xdr:cNvPr id="76" name="n_3aveValue【図書館】&#10;有形固定資産減価償却率"/>
        <xdr:cNvSpPr txBox="1"/>
      </xdr:nvSpPr>
      <xdr:spPr>
        <a:xfrm>
          <a:off x="1611004" y="62400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7" name="正方形/長方形 76"/>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8" name="正方形/長方形 77"/>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9" name="正方形/長方形 78"/>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0" name="正方形/長方形 79"/>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1" name="正方形/長方形 80"/>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2" name="正方形/長方形 81"/>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3" name="正方形/長方形 82"/>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4" name="正方形/長方形 83"/>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5" name="テキスト ボックス 84"/>
        <xdr:cNvSpPr txBox="1"/>
      </xdr:nvSpPr>
      <xdr:spPr>
        <a:xfrm>
          <a:off x="578866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6" name="直線コネクタ 85"/>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87" name="直線コネクタ 86"/>
        <xdr:cNvCxnSpPr/>
      </xdr:nvCxnSpPr>
      <xdr:spPr>
        <a:xfrm>
          <a:off x="5826760" y="70789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88" name="テキスト ボックス 87"/>
        <xdr:cNvSpPr txBox="1"/>
      </xdr:nvSpPr>
      <xdr:spPr>
        <a:xfrm>
          <a:off x="54053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89" name="直線コネクタ 88"/>
        <xdr:cNvCxnSpPr/>
      </xdr:nvCxnSpPr>
      <xdr:spPr>
        <a:xfrm>
          <a:off x="5826760" y="6705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0" name="テキスト ボックス 89"/>
        <xdr:cNvSpPr txBox="1"/>
      </xdr:nvSpPr>
      <xdr:spPr>
        <a:xfrm>
          <a:off x="5405301" y="65671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1" name="直線コネクタ 90"/>
        <xdr:cNvCxnSpPr/>
      </xdr:nvCxnSpPr>
      <xdr:spPr>
        <a:xfrm>
          <a:off x="5826760" y="63360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2" name="テキスト ボックス 91"/>
        <xdr:cNvSpPr txBox="1"/>
      </xdr:nvSpPr>
      <xdr:spPr>
        <a:xfrm>
          <a:off x="5405301" y="61976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3" name="直線コネクタ 92"/>
        <xdr:cNvCxnSpPr/>
      </xdr:nvCxnSpPr>
      <xdr:spPr>
        <a:xfrm>
          <a:off x="5826760" y="59626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94" name="テキスト ボックス 93"/>
        <xdr:cNvSpPr txBox="1"/>
      </xdr:nvSpPr>
      <xdr:spPr>
        <a:xfrm>
          <a:off x="5405301" y="58242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5" name="直線コネクタ 94"/>
        <xdr:cNvCxnSpPr/>
      </xdr:nvCxnSpPr>
      <xdr:spPr>
        <a:xfrm>
          <a:off x="5826760" y="55892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96" name="テキスト ボックス 95"/>
        <xdr:cNvSpPr txBox="1"/>
      </xdr:nvSpPr>
      <xdr:spPr>
        <a:xfrm>
          <a:off x="5405301" y="54508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7" name="直線コネクタ 96"/>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98" name="テキスト ボックス 97"/>
        <xdr:cNvSpPr txBox="1"/>
      </xdr:nvSpPr>
      <xdr:spPr>
        <a:xfrm>
          <a:off x="540530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9" name="【図書館】&#10;一人当たり面積グラフ枠"/>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19050</xdr:rowOff>
    </xdr:from>
    <xdr:to>
      <xdr:col>54</xdr:col>
      <xdr:colOff>189865</xdr:colOff>
      <xdr:row>41</xdr:row>
      <xdr:rowOff>107950</xdr:rowOff>
    </xdr:to>
    <xdr:cxnSp macro="">
      <xdr:nvCxnSpPr>
        <xdr:cNvPr id="100" name="直線コネクタ 99"/>
        <xdr:cNvCxnSpPr/>
      </xdr:nvCxnSpPr>
      <xdr:spPr>
        <a:xfrm flipV="1">
          <a:off x="9219565" y="5551170"/>
          <a:ext cx="0" cy="1430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111777</xdr:rowOff>
    </xdr:from>
    <xdr:ext cx="469744" cy="259045"/>
    <xdr:sp macro="" textlink="">
      <xdr:nvSpPr>
        <xdr:cNvPr id="101" name="【図書館】&#10;一人当たり面積最小値テキスト"/>
        <xdr:cNvSpPr txBox="1"/>
      </xdr:nvSpPr>
      <xdr:spPr>
        <a:xfrm>
          <a:off x="9258300" y="6985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107950</xdr:rowOff>
    </xdr:from>
    <xdr:to>
      <xdr:col>55</xdr:col>
      <xdr:colOff>88900</xdr:colOff>
      <xdr:row>41</xdr:row>
      <xdr:rowOff>107950</xdr:rowOff>
    </xdr:to>
    <xdr:cxnSp macro="">
      <xdr:nvCxnSpPr>
        <xdr:cNvPr id="102" name="直線コネクタ 101"/>
        <xdr:cNvCxnSpPr/>
      </xdr:nvCxnSpPr>
      <xdr:spPr>
        <a:xfrm>
          <a:off x="9154160" y="69811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137177</xdr:rowOff>
    </xdr:from>
    <xdr:ext cx="469744" cy="259045"/>
    <xdr:sp macro="" textlink="">
      <xdr:nvSpPr>
        <xdr:cNvPr id="103" name="【図書館】&#10;一人当たり面積最大値テキスト"/>
        <xdr:cNvSpPr txBox="1"/>
      </xdr:nvSpPr>
      <xdr:spPr>
        <a:xfrm>
          <a:off x="9258300" y="5334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19050</xdr:rowOff>
    </xdr:from>
    <xdr:to>
      <xdr:col>55</xdr:col>
      <xdr:colOff>88900</xdr:colOff>
      <xdr:row>33</xdr:row>
      <xdr:rowOff>19050</xdr:rowOff>
    </xdr:to>
    <xdr:cxnSp macro="">
      <xdr:nvCxnSpPr>
        <xdr:cNvPr id="104" name="直線コネクタ 103"/>
        <xdr:cNvCxnSpPr/>
      </xdr:nvCxnSpPr>
      <xdr:spPr>
        <a:xfrm>
          <a:off x="9154160" y="55511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41927</xdr:rowOff>
    </xdr:from>
    <xdr:ext cx="469744" cy="259045"/>
    <xdr:sp macro="" textlink="">
      <xdr:nvSpPr>
        <xdr:cNvPr id="105" name="【図書館】&#10;一人当たり面積平均値テキスト"/>
        <xdr:cNvSpPr txBox="1"/>
      </xdr:nvSpPr>
      <xdr:spPr>
        <a:xfrm>
          <a:off x="9258300" y="64122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63500</xdr:rowOff>
    </xdr:from>
    <xdr:to>
      <xdr:col>55</xdr:col>
      <xdr:colOff>50800</xdr:colOff>
      <xdr:row>38</xdr:row>
      <xdr:rowOff>165100</xdr:rowOff>
    </xdr:to>
    <xdr:sp macro="" textlink="">
      <xdr:nvSpPr>
        <xdr:cNvPr id="106" name="フローチャート: 判断 105"/>
        <xdr:cNvSpPr/>
      </xdr:nvSpPr>
      <xdr:spPr>
        <a:xfrm>
          <a:off x="9192260" y="643382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50800</xdr:rowOff>
    </xdr:from>
    <xdr:to>
      <xdr:col>50</xdr:col>
      <xdr:colOff>165100</xdr:colOff>
      <xdr:row>38</xdr:row>
      <xdr:rowOff>152400</xdr:rowOff>
    </xdr:to>
    <xdr:sp macro="" textlink="">
      <xdr:nvSpPr>
        <xdr:cNvPr id="107" name="フローチャート: 判断 106"/>
        <xdr:cNvSpPr/>
      </xdr:nvSpPr>
      <xdr:spPr>
        <a:xfrm>
          <a:off x="8445500" y="6421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63500</xdr:rowOff>
    </xdr:from>
    <xdr:to>
      <xdr:col>46</xdr:col>
      <xdr:colOff>38100</xdr:colOff>
      <xdr:row>38</xdr:row>
      <xdr:rowOff>165100</xdr:rowOff>
    </xdr:to>
    <xdr:sp macro="" textlink="">
      <xdr:nvSpPr>
        <xdr:cNvPr id="108" name="フローチャート: 判断 107"/>
        <xdr:cNvSpPr/>
      </xdr:nvSpPr>
      <xdr:spPr>
        <a:xfrm>
          <a:off x="7670800" y="643382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63500</xdr:rowOff>
    </xdr:from>
    <xdr:to>
      <xdr:col>41</xdr:col>
      <xdr:colOff>101600</xdr:colOff>
      <xdr:row>38</xdr:row>
      <xdr:rowOff>165100</xdr:rowOff>
    </xdr:to>
    <xdr:sp macro="" textlink="">
      <xdr:nvSpPr>
        <xdr:cNvPr id="109" name="フローチャート: 判断 108"/>
        <xdr:cNvSpPr/>
      </xdr:nvSpPr>
      <xdr:spPr>
        <a:xfrm>
          <a:off x="6873240" y="643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0" name="テキスト ボックス 109"/>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1" name="テキスト ボックス 110"/>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2" name="テキスト ボックス 111"/>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3" name="テキスト ボックス 112"/>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4" name="テキスト ボックス 113"/>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50800</xdr:rowOff>
    </xdr:from>
    <xdr:to>
      <xdr:col>55</xdr:col>
      <xdr:colOff>50800</xdr:colOff>
      <xdr:row>38</xdr:row>
      <xdr:rowOff>152400</xdr:rowOff>
    </xdr:to>
    <xdr:sp macro="" textlink="">
      <xdr:nvSpPr>
        <xdr:cNvPr id="115" name="楕円 114"/>
        <xdr:cNvSpPr/>
      </xdr:nvSpPr>
      <xdr:spPr>
        <a:xfrm>
          <a:off x="9192260" y="642112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73677</xdr:rowOff>
    </xdr:from>
    <xdr:ext cx="469744" cy="259045"/>
    <xdr:sp macro="" textlink="">
      <xdr:nvSpPr>
        <xdr:cNvPr id="116" name="【図書館】&#10;一人当たり面積該当値テキスト"/>
        <xdr:cNvSpPr txBox="1"/>
      </xdr:nvSpPr>
      <xdr:spPr>
        <a:xfrm>
          <a:off x="9258300" y="6276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36</xdr:row>
      <xdr:rowOff>168927</xdr:rowOff>
    </xdr:from>
    <xdr:ext cx="469744" cy="259045"/>
    <xdr:sp macro="" textlink="">
      <xdr:nvSpPr>
        <xdr:cNvPr id="117" name="n_1aveValue【図書館】&#10;一人当たり面積"/>
        <xdr:cNvSpPr txBox="1"/>
      </xdr:nvSpPr>
      <xdr:spPr>
        <a:xfrm>
          <a:off x="8271587" y="6203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10177</xdr:rowOff>
    </xdr:from>
    <xdr:ext cx="469744" cy="259045"/>
    <xdr:sp macro="" textlink="">
      <xdr:nvSpPr>
        <xdr:cNvPr id="118" name="n_2aveValue【図書館】&#10;一人当たり面積"/>
        <xdr:cNvSpPr txBox="1"/>
      </xdr:nvSpPr>
      <xdr:spPr>
        <a:xfrm>
          <a:off x="7509587" y="6212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10177</xdr:rowOff>
    </xdr:from>
    <xdr:ext cx="469744" cy="259045"/>
    <xdr:sp macro="" textlink="">
      <xdr:nvSpPr>
        <xdr:cNvPr id="119" name="n_3aveValue【図書館】&#10;一人当たり面積"/>
        <xdr:cNvSpPr txBox="1"/>
      </xdr:nvSpPr>
      <xdr:spPr>
        <a:xfrm>
          <a:off x="6712027" y="6212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0" name="正方形/長方形 119"/>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1" name="正方形/長方形 120"/>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2" name="正方形/長方形 121"/>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3" name="正方形/長方形 122"/>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4" name="正方形/長方形 123"/>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5" name="正方形/長方形 124"/>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6" name="正方形/長方形 125"/>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7" name="正方形/長方形 126"/>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8" name="テキスト ボックス 127"/>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29" name="直線コネクタ 128"/>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30" name="直線コネクタ 129"/>
        <xdr:cNvCxnSpPr/>
      </xdr:nvCxnSpPr>
      <xdr:spPr>
        <a:xfrm>
          <a:off x="67056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31" name="テキスト ボックス 130"/>
        <xdr:cNvSpPr txBox="1"/>
      </xdr:nvSpPr>
      <xdr:spPr>
        <a:xfrm>
          <a:off x="377341" y="1072117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32" name="直線コネクタ 131"/>
        <xdr:cNvCxnSpPr/>
      </xdr:nvCxnSpPr>
      <xdr:spPr>
        <a:xfrm>
          <a:off x="67056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33" name="テキスト ボックス 132"/>
        <xdr:cNvSpPr txBox="1"/>
      </xdr:nvSpPr>
      <xdr:spPr>
        <a:xfrm>
          <a:off x="33608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34" name="直線コネクタ 133"/>
        <xdr:cNvCxnSpPr/>
      </xdr:nvCxnSpPr>
      <xdr:spPr>
        <a:xfrm>
          <a:off x="67056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35" name="テキスト ボックス 134"/>
        <xdr:cNvSpPr txBox="1"/>
      </xdr:nvSpPr>
      <xdr:spPr>
        <a:xfrm>
          <a:off x="33608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36" name="直線コネクタ 135"/>
        <xdr:cNvCxnSpPr/>
      </xdr:nvCxnSpPr>
      <xdr:spPr>
        <a:xfrm>
          <a:off x="67056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37" name="テキスト ボックス 136"/>
        <xdr:cNvSpPr txBox="1"/>
      </xdr:nvSpPr>
      <xdr:spPr>
        <a:xfrm>
          <a:off x="33608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38" name="直線コネクタ 137"/>
        <xdr:cNvCxnSpPr/>
      </xdr:nvCxnSpPr>
      <xdr:spPr>
        <a:xfrm>
          <a:off x="67056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39" name="テキスト ボックス 138"/>
        <xdr:cNvSpPr txBox="1"/>
      </xdr:nvSpPr>
      <xdr:spPr>
        <a:xfrm>
          <a:off x="33608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40" name="直線コネクタ 139"/>
        <xdr:cNvCxnSpPr/>
      </xdr:nvCxnSpPr>
      <xdr:spPr>
        <a:xfrm>
          <a:off x="67056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41" name="テキスト ボックス 140"/>
        <xdr:cNvSpPr txBox="1"/>
      </xdr:nvSpPr>
      <xdr:spPr>
        <a:xfrm>
          <a:off x="271961" y="912260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2" name="直線コネクタ 141"/>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3" name="テキスト ボックス 142"/>
        <xdr:cNvSpPr txBox="1"/>
      </xdr:nvSpPr>
      <xdr:spPr>
        <a:xfrm>
          <a:off x="27196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4" name="【体育館・プール】&#10;有形固定資産減価償却率グラフ枠"/>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42454</xdr:rowOff>
    </xdr:from>
    <xdr:to>
      <xdr:col>24</xdr:col>
      <xdr:colOff>62865</xdr:colOff>
      <xdr:row>64</xdr:row>
      <xdr:rowOff>66947</xdr:rowOff>
    </xdr:to>
    <xdr:cxnSp macro="">
      <xdr:nvCxnSpPr>
        <xdr:cNvPr id="145" name="直線コネクタ 144"/>
        <xdr:cNvCxnSpPr/>
      </xdr:nvCxnSpPr>
      <xdr:spPr>
        <a:xfrm flipV="1">
          <a:off x="4086225" y="9262654"/>
          <a:ext cx="0" cy="15332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70774</xdr:rowOff>
    </xdr:from>
    <xdr:ext cx="340478" cy="259045"/>
    <xdr:sp macro="" textlink="">
      <xdr:nvSpPr>
        <xdr:cNvPr id="146" name="【体育館・プール】&#10;有形固定資産減価償却率最小値テキスト"/>
        <xdr:cNvSpPr txBox="1"/>
      </xdr:nvSpPr>
      <xdr:spPr>
        <a:xfrm>
          <a:off x="4124960" y="1079973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66947</xdr:rowOff>
    </xdr:from>
    <xdr:to>
      <xdr:col>24</xdr:col>
      <xdr:colOff>152400</xdr:colOff>
      <xdr:row>64</xdr:row>
      <xdr:rowOff>66947</xdr:rowOff>
    </xdr:to>
    <xdr:cxnSp macro="">
      <xdr:nvCxnSpPr>
        <xdr:cNvPr id="147" name="直線コネクタ 146"/>
        <xdr:cNvCxnSpPr/>
      </xdr:nvCxnSpPr>
      <xdr:spPr>
        <a:xfrm>
          <a:off x="4020820" y="1079590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160581</xdr:rowOff>
    </xdr:from>
    <xdr:ext cx="405111" cy="259045"/>
    <xdr:sp macro="" textlink="">
      <xdr:nvSpPr>
        <xdr:cNvPr id="148" name="【体育館・プール】&#10;有形固定資産減価償却率最大値テキスト"/>
        <xdr:cNvSpPr txBox="1"/>
      </xdr:nvSpPr>
      <xdr:spPr>
        <a:xfrm>
          <a:off x="4124960" y="90455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42454</xdr:rowOff>
    </xdr:from>
    <xdr:to>
      <xdr:col>24</xdr:col>
      <xdr:colOff>152400</xdr:colOff>
      <xdr:row>55</xdr:row>
      <xdr:rowOff>42454</xdr:rowOff>
    </xdr:to>
    <xdr:cxnSp macro="">
      <xdr:nvCxnSpPr>
        <xdr:cNvPr id="149" name="直線コネクタ 148"/>
        <xdr:cNvCxnSpPr/>
      </xdr:nvCxnSpPr>
      <xdr:spPr>
        <a:xfrm>
          <a:off x="4020820" y="926265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41927</xdr:rowOff>
    </xdr:from>
    <xdr:ext cx="405111" cy="259045"/>
    <xdr:sp macro="" textlink="">
      <xdr:nvSpPr>
        <xdr:cNvPr id="150" name="【体育館・プール】&#10;有形固定資産減価償却率平均値テキスト"/>
        <xdr:cNvSpPr txBox="1"/>
      </xdr:nvSpPr>
      <xdr:spPr>
        <a:xfrm>
          <a:off x="4124960" y="97650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63500</xdr:rowOff>
    </xdr:from>
    <xdr:to>
      <xdr:col>24</xdr:col>
      <xdr:colOff>114300</xdr:colOff>
      <xdr:row>58</xdr:row>
      <xdr:rowOff>165100</xdr:rowOff>
    </xdr:to>
    <xdr:sp macro="" textlink="">
      <xdr:nvSpPr>
        <xdr:cNvPr id="151" name="フローチャート: 判断 150"/>
        <xdr:cNvSpPr/>
      </xdr:nvSpPr>
      <xdr:spPr>
        <a:xfrm>
          <a:off x="4036060" y="9786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120650</xdr:rowOff>
    </xdr:from>
    <xdr:to>
      <xdr:col>20</xdr:col>
      <xdr:colOff>38100</xdr:colOff>
      <xdr:row>59</xdr:row>
      <xdr:rowOff>50800</xdr:rowOff>
    </xdr:to>
    <xdr:sp macro="" textlink="">
      <xdr:nvSpPr>
        <xdr:cNvPr id="152" name="フローチャート: 判断 151"/>
        <xdr:cNvSpPr/>
      </xdr:nvSpPr>
      <xdr:spPr>
        <a:xfrm>
          <a:off x="3312160" y="984377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123916</xdr:rowOff>
    </xdr:from>
    <xdr:to>
      <xdr:col>15</xdr:col>
      <xdr:colOff>101600</xdr:colOff>
      <xdr:row>59</xdr:row>
      <xdr:rowOff>54066</xdr:rowOff>
    </xdr:to>
    <xdr:sp macro="" textlink="">
      <xdr:nvSpPr>
        <xdr:cNvPr id="153" name="フローチャート: 判断 152"/>
        <xdr:cNvSpPr/>
      </xdr:nvSpPr>
      <xdr:spPr>
        <a:xfrm>
          <a:off x="2514600" y="984703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150041</xdr:rowOff>
    </xdr:from>
    <xdr:to>
      <xdr:col>10</xdr:col>
      <xdr:colOff>165100</xdr:colOff>
      <xdr:row>59</xdr:row>
      <xdr:rowOff>80191</xdr:rowOff>
    </xdr:to>
    <xdr:sp macro="" textlink="">
      <xdr:nvSpPr>
        <xdr:cNvPr id="154" name="フローチャート: 判断 153"/>
        <xdr:cNvSpPr/>
      </xdr:nvSpPr>
      <xdr:spPr>
        <a:xfrm>
          <a:off x="1739900" y="987316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5" name="テキスト ボックス 154"/>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6" name="テキスト ボックス 155"/>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7" name="テキスト ボックス 156"/>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8" name="テキスト ボックス 157"/>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9" name="テキスト ボックス 158"/>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107587</xdr:rowOff>
    </xdr:from>
    <xdr:to>
      <xdr:col>24</xdr:col>
      <xdr:colOff>114300</xdr:colOff>
      <xdr:row>58</xdr:row>
      <xdr:rowOff>37737</xdr:rowOff>
    </xdr:to>
    <xdr:sp macro="" textlink="">
      <xdr:nvSpPr>
        <xdr:cNvPr id="160" name="楕円 159"/>
        <xdr:cNvSpPr/>
      </xdr:nvSpPr>
      <xdr:spPr>
        <a:xfrm>
          <a:off x="4036060" y="966306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130464</xdr:rowOff>
    </xdr:from>
    <xdr:ext cx="405111" cy="259045"/>
    <xdr:sp macro="" textlink="">
      <xdr:nvSpPr>
        <xdr:cNvPr id="161" name="【体育館・プール】&#10;有形固定資産減価償却率該当値テキスト"/>
        <xdr:cNvSpPr txBox="1"/>
      </xdr:nvSpPr>
      <xdr:spPr>
        <a:xfrm>
          <a:off x="4124960" y="95183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67327</xdr:rowOff>
    </xdr:from>
    <xdr:ext cx="405111" cy="259045"/>
    <xdr:sp macro="" textlink="">
      <xdr:nvSpPr>
        <xdr:cNvPr id="162" name="n_1aveValue【体育館・プール】&#10;有形固定資産減価償却率"/>
        <xdr:cNvSpPr txBox="1"/>
      </xdr:nvSpPr>
      <xdr:spPr>
        <a:xfrm>
          <a:off x="3170564" y="9622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70593</xdr:rowOff>
    </xdr:from>
    <xdr:ext cx="405111" cy="259045"/>
    <xdr:sp macro="" textlink="">
      <xdr:nvSpPr>
        <xdr:cNvPr id="163" name="n_2aveValue【体育館・プール】&#10;有形固定資産減価償却率"/>
        <xdr:cNvSpPr txBox="1"/>
      </xdr:nvSpPr>
      <xdr:spPr>
        <a:xfrm>
          <a:off x="2385704" y="96260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96718</xdr:rowOff>
    </xdr:from>
    <xdr:ext cx="405111" cy="259045"/>
    <xdr:sp macro="" textlink="">
      <xdr:nvSpPr>
        <xdr:cNvPr id="164" name="n_3aveValue【体育館・プール】&#10;有形固定資産減価償却率"/>
        <xdr:cNvSpPr txBox="1"/>
      </xdr:nvSpPr>
      <xdr:spPr>
        <a:xfrm>
          <a:off x="1611004" y="96521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5" name="正方形/長方形 164"/>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6" name="正方形/長方形 165"/>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7" name="正方形/長方形 166"/>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8" name="正方形/長方形 167"/>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69" name="正方形/長方形 168"/>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0" name="正方形/長方形 169"/>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1" name="正方形/長方形 170"/>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2" name="正方形/長方形 171"/>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3" name="テキスト ボックス 172"/>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4" name="直線コネクタ 173"/>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75" name="直線コネクタ 174"/>
        <xdr:cNvCxnSpPr/>
      </xdr:nvCxnSpPr>
      <xdr:spPr>
        <a:xfrm>
          <a:off x="5826760" y="108051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76" name="テキスト ボックス 175"/>
        <xdr:cNvSpPr txBox="1"/>
      </xdr:nvSpPr>
      <xdr:spPr>
        <a:xfrm>
          <a:off x="540530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77" name="直線コネクタ 176"/>
        <xdr:cNvCxnSpPr/>
      </xdr:nvCxnSpPr>
      <xdr:spPr>
        <a:xfrm>
          <a:off x="5826760" y="104317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78" name="テキスト ボックス 177"/>
        <xdr:cNvSpPr txBox="1"/>
      </xdr:nvSpPr>
      <xdr:spPr>
        <a:xfrm>
          <a:off x="540530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79" name="直線コネクタ 178"/>
        <xdr:cNvCxnSpPr/>
      </xdr:nvCxnSpPr>
      <xdr:spPr>
        <a:xfrm>
          <a:off x="5826760" y="100584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80" name="テキスト ボックス 179"/>
        <xdr:cNvSpPr txBox="1"/>
      </xdr:nvSpPr>
      <xdr:spPr>
        <a:xfrm>
          <a:off x="540530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81" name="直線コネクタ 180"/>
        <xdr:cNvCxnSpPr/>
      </xdr:nvCxnSpPr>
      <xdr:spPr>
        <a:xfrm>
          <a:off x="5826760" y="96888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82" name="テキスト ボックス 181"/>
        <xdr:cNvSpPr txBox="1"/>
      </xdr:nvSpPr>
      <xdr:spPr>
        <a:xfrm>
          <a:off x="5405301"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83" name="直線コネクタ 182"/>
        <xdr:cNvCxnSpPr/>
      </xdr:nvCxnSpPr>
      <xdr:spPr>
        <a:xfrm>
          <a:off x="5826760" y="93154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84" name="テキスト ボックス 183"/>
        <xdr:cNvSpPr txBox="1"/>
      </xdr:nvSpPr>
      <xdr:spPr>
        <a:xfrm>
          <a:off x="540530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5" name="直線コネクタ 184"/>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86" name="テキスト ボックス 185"/>
        <xdr:cNvSpPr txBox="1"/>
      </xdr:nvSpPr>
      <xdr:spPr>
        <a:xfrm>
          <a:off x="540530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7" name="【体育館・プール】&#10;一人当たり面積グラフ枠"/>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54</xdr:row>
      <xdr:rowOff>168021</xdr:rowOff>
    </xdr:from>
    <xdr:to>
      <xdr:col>54</xdr:col>
      <xdr:colOff>189865</xdr:colOff>
      <xdr:row>64</xdr:row>
      <xdr:rowOff>66294</xdr:rowOff>
    </xdr:to>
    <xdr:cxnSp macro="">
      <xdr:nvCxnSpPr>
        <xdr:cNvPr id="188" name="直線コネクタ 187"/>
        <xdr:cNvCxnSpPr/>
      </xdr:nvCxnSpPr>
      <xdr:spPr>
        <a:xfrm flipV="1">
          <a:off x="9219565" y="9220581"/>
          <a:ext cx="0" cy="1574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70121</xdr:rowOff>
    </xdr:from>
    <xdr:ext cx="469744" cy="259045"/>
    <xdr:sp macro="" textlink="">
      <xdr:nvSpPr>
        <xdr:cNvPr id="189" name="【体育館・プール】&#10;一人当たり面積最小値テキスト"/>
        <xdr:cNvSpPr txBox="1"/>
      </xdr:nvSpPr>
      <xdr:spPr>
        <a:xfrm>
          <a:off x="9258300" y="10799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66294</xdr:rowOff>
    </xdr:from>
    <xdr:to>
      <xdr:col>55</xdr:col>
      <xdr:colOff>88900</xdr:colOff>
      <xdr:row>64</xdr:row>
      <xdr:rowOff>66294</xdr:rowOff>
    </xdr:to>
    <xdr:cxnSp macro="">
      <xdr:nvCxnSpPr>
        <xdr:cNvPr id="190" name="直線コネクタ 189"/>
        <xdr:cNvCxnSpPr/>
      </xdr:nvCxnSpPr>
      <xdr:spPr>
        <a:xfrm>
          <a:off x="9154160" y="1079525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114698</xdr:rowOff>
    </xdr:from>
    <xdr:ext cx="469744" cy="259045"/>
    <xdr:sp macro="" textlink="">
      <xdr:nvSpPr>
        <xdr:cNvPr id="191" name="【体育館・プール】&#10;一人当たり面積最大値テキスト"/>
        <xdr:cNvSpPr txBox="1"/>
      </xdr:nvSpPr>
      <xdr:spPr>
        <a:xfrm>
          <a:off x="9258300" y="8999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54</xdr:row>
      <xdr:rowOff>168021</xdr:rowOff>
    </xdr:from>
    <xdr:to>
      <xdr:col>55</xdr:col>
      <xdr:colOff>88900</xdr:colOff>
      <xdr:row>54</xdr:row>
      <xdr:rowOff>168021</xdr:rowOff>
    </xdr:to>
    <xdr:cxnSp macro="">
      <xdr:nvCxnSpPr>
        <xdr:cNvPr id="192" name="直線コネクタ 191"/>
        <xdr:cNvCxnSpPr/>
      </xdr:nvCxnSpPr>
      <xdr:spPr>
        <a:xfrm>
          <a:off x="9154160" y="922058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129049</xdr:rowOff>
    </xdr:from>
    <xdr:ext cx="469744" cy="259045"/>
    <xdr:sp macro="" textlink="">
      <xdr:nvSpPr>
        <xdr:cNvPr id="193" name="【体育館・プール】&#10;一人当たり面積平均値テキスト"/>
        <xdr:cNvSpPr txBox="1"/>
      </xdr:nvSpPr>
      <xdr:spPr>
        <a:xfrm>
          <a:off x="9258300" y="105227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106172</xdr:rowOff>
    </xdr:from>
    <xdr:to>
      <xdr:col>55</xdr:col>
      <xdr:colOff>50800</xdr:colOff>
      <xdr:row>64</xdr:row>
      <xdr:rowOff>36322</xdr:rowOff>
    </xdr:to>
    <xdr:sp macro="" textlink="">
      <xdr:nvSpPr>
        <xdr:cNvPr id="194" name="フローチャート: 判断 193"/>
        <xdr:cNvSpPr/>
      </xdr:nvSpPr>
      <xdr:spPr>
        <a:xfrm>
          <a:off x="9192260" y="1066749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109601</xdr:rowOff>
    </xdr:from>
    <xdr:to>
      <xdr:col>50</xdr:col>
      <xdr:colOff>165100</xdr:colOff>
      <xdr:row>64</xdr:row>
      <xdr:rowOff>39751</xdr:rowOff>
    </xdr:to>
    <xdr:sp macro="" textlink="">
      <xdr:nvSpPr>
        <xdr:cNvPr id="195" name="フローチャート: 判断 194"/>
        <xdr:cNvSpPr/>
      </xdr:nvSpPr>
      <xdr:spPr>
        <a:xfrm>
          <a:off x="8445500" y="1067092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131699</xdr:rowOff>
    </xdr:from>
    <xdr:to>
      <xdr:col>46</xdr:col>
      <xdr:colOff>38100</xdr:colOff>
      <xdr:row>64</xdr:row>
      <xdr:rowOff>61849</xdr:rowOff>
    </xdr:to>
    <xdr:sp macro="" textlink="">
      <xdr:nvSpPr>
        <xdr:cNvPr id="196" name="フローチャート: 判断 195"/>
        <xdr:cNvSpPr/>
      </xdr:nvSpPr>
      <xdr:spPr>
        <a:xfrm>
          <a:off x="7670800" y="1069301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127127</xdr:rowOff>
    </xdr:from>
    <xdr:to>
      <xdr:col>41</xdr:col>
      <xdr:colOff>101600</xdr:colOff>
      <xdr:row>64</xdr:row>
      <xdr:rowOff>57277</xdr:rowOff>
    </xdr:to>
    <xdr:sp macro="" textlink="">
      <xdr:nvSpPr>
        <xdr:cNvPr id="197" name="フローチャート: 判断 196"/>
        <xdr:cNvSpPr/>
      </xdr:nvSpPr>
      <xdr:spPr>
        <a:xfrm>
          <a:off x="6873240" y="1068844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98" name="テキスト ボックス 197"/>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99" name="テキスト ボックス 198"/>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0" name="テキスト ボックス 199"/>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1" name="テキスト ボックス 200"/>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2" name="テキスト ボックス 201"/>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142367</xdr:rowOff>
    </xdr:from>
    <xdr:to>
      <xdr:col>55</xdr:col>
      <xdr:colOff>50800</xdr:colOff>
      <xdr:row>64</xdr:row>
      <xdr:rowOff>72517</xdr:rowOff>
    </xdr:to>
    <xdr:sp macro="" textlink="">
      <xdr:nvSpPr>
        <xdr:cNvPr id="203" name="楕円 202"/>
        <xdr:cNvSpPr/>
      </xdr:nvSpPr>
      <xdr:spPr>
        <a:xfrm>
          <a:off x="9192260" y="1070368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84599</xdr:rowOff>
    </xdr:from>
    <xdr:ext cx="469744" cy="259045"/>
    <xdr:sp macro="" textlink="">
      <xdr:nvSpPr>
        <xdr:cNvPr id="204" name="【体育館・プール】&#10;一人当たり面積該当値テキスト"/>
        <xdr:cNvSpPr txBox="1"/>
      </xdr:nvSpPr>
      <xdr:spPr>
        <a:xfrm>
          <a:off x="9258300" y="10645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56278</xdr:rowOff>
    </xdr:from>
    <xdr:ext cx="469744" cy="259045"/>
    <xdr:sp macro="" textlink="">
      <xdr:nvSpPr>
        <xdr:cNvPr id="205" name="n_1aveValue【体育館・プール】&#10;一人当たり面積"/>
        <xdr:cNvSpPr txBox="1"/>
      </xdr:nvSpPr>
      <xdr:spPr>
        <a:xfrm>
          <a:off x="8271587" y="10449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78376</xdr:rowOff>
    </xdr:from>
    <xdr:ext cx="469744" cy="259045"/>
    <xdr:sp macro="" textlink="">
      <xdr:nvSpPr>
        <xdr:cNvPr id="206" name="n_2aveValue【体育館・プール】&#10;一人当たり面積"/>
        <xdr:cNvSpPr txBox="1"/>
      </xdr:nvSpPr>
      <xdr:spPr>
        <a:xfrm>
          <a:off x="7509587" y="10472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73804</xdr:rowOff>
    </xdr:from>
    <xdr:ext cx="469744" cy="259045"/>
    <xdr:sp macro="" textlink="">
      <xdr:nvSpPr>
        <xdr:cNvPr id="207" name="n_3aveValue【体育館・プール】&#10;一人当たり面積"/>
        <xdr:cNvSpPr txBox="1"/>
      </xdr:nvSpPr>
      <xdr:spPr>
        <a:xfrm>
          <a:off x="6712027" y="10467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08" name="正方形/長方形 207"/>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09" name="正方形/長方形 208"/>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0" name="正方形/長方形 209"/>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1" name="正方形/長方形 210"/>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2" name="正方形/長方形 211"/>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3" name="正方形/長方形 212"/>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4" name="正方形/長方形 213"/>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5" name="正方形/長方形 214"/>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16" name="テキスト ボックス 215"/>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17" name="直線コネクタ 216"/>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18" name="テキスト ボックス 217"/>
        <xdr:cNvSpPr txBox="1"/>
      </xdr:nvSpPr>
      <xdr:spPr>
        <a:xfrm>
          <a:off x="377341" y="1476249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19" name="直線コネクタ 218"/>
        <xdr:cNvCxnSpPr/>
      </xdr:nvCxnSpPr>
      <xdr:spPr>
        <a:xfrm>
          <a:off x="67056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20" name="テキスト ボックス 219"/>
        <xdr:cNvSpPr txBox="1"/>
      </xdr:nvSpPr>
      <xdr:spPr>
        <a:xfrm>
          <a:off x="336081" y="14392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21" name="直線コネクタ 220"/>
        <xdr:cNvCxnSpPr/>
      </xdr:nvCxnSpPr>
      <xdr:spPr>
        <a:xfrm>
          <a:off x="67056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22" name="テキスト ボックス 221"/>
        <xdr:cNvSpPr txBox="1"/>
      </xdr:nvSpPr>
      <xdr:spPr>
        <a:xfrm>
          <a:off x="33608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23" name="直線コネクタ 222"/>
        <xdr:cNvCxnSpPr/>
      </xdr:nvCxnSpPr>
      <xdr:spPr>
        <a:xfrm>
          <a:off x="67056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24" name="テキスト ボックス 223"/>
        <xdr:cNvSpPr txBox="1"/>
      </xdr:nvSpPr>
      <xdr:spPr>
        <a:xfrm>
          <a:off x="33608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25" name="直線コネクタ 224"/>
        <xdr:cNvCxnSpPr/>
      </xdr:nvCxnSpPr>
      <xdr:spPr>
        <a:xfrm>
          <a:off x="67056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26" name="テキスト ボックス 225"/>
        <xdr:cNvSpPr txBox="1"/>
      </xdr:nvSpPr>
      <xdr:spPr>
        <a:xfrm>
          <a:off x="33608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27" name="直線コネクタ 226"/>
        <xdr:cNvCxnSpPr/>
      </xdr:nvCxnSpPr>
      <xdr:spPr>
        <a:xfrm>
          <a:off x="67056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28" name="テキスト ボックス 227"/>
        <xdr:cNvSpPr txBox="1"/>
      </xdr:nvSpPr>
      <xdr:spPr>
        <a:xfrm>
          <a:off x="27196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29" name="直線コネクタ 228"/>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30" name="テキスト ボックス 229"/>
        <xdr:cNvSpPr txBox="1"/>
      </xdr:nvSpPr>
      <xdr:spPr>
        <a:xfrm>
          <a:off x="27196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31" name="【福祉施設】&#10;有形固定資産減価償却率グラフ枠"/>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142875</xdr:rowOff>
    </xdr:from>
    <xdr:to>
      <xdr:col>24</xdr:col>
      <xdr:colOff>62865</xdr:colOff>
      <xdr:row>86</xdr:row>
      <xdr:rowOff>9525</xdr:rowOff>
    </xdr:to>
    <xdr:cxnSp macro="">
      <xdr:nvCxnSpPr>
        <xdr:cNvPr id="232" name="直線コネクタ 231"/>
        <xdr:cNvCxnSpPr/>
      </xdr:nvCxnSpPr>
      <xdr:spPr>
        <a:xfrm flipV="1">
          <a:off x="4086225" y="13051155"/>
          <a:ext cx="0" cy="13754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13352</xdr:rowOff>
    </xdr:from>
    <xdr:ext cx="405111" cy="259045"/>
    <xdr:sp macro="" textlink="">
      <xdr:nvSpPr>
        <xdr:cNvPr id="233" name="【福祉施設】&#10;有形固定資産減価償却率最小値テキスト"/>
        <xdr:cNvSpPr txBox="1"/>
      </xdr:nvSpPr>
      <xdr:spPr>
        <a:xfrm>
          <a:off x="4124960" y="14430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9525</xdr:rowOff>
    </xdr:from>
    <xdr:to>
      <xdr:col>24</xdr:col>
      <xdr:colOff>152400</xdr:colOff>
      <xdr:row>86</xdr:row>
      <xdr:rowOff>9525</xdr:rowOff>
    </xdr:to>
    <xdr:cxnSp macro="">
      <xdr:nvCxnSpPr>
        <xdr:cNvPr id="234" name="直線コネクタ 233"/>
        <xdr:cNvCxnSpPr/>
      </xdr:nvCxnSpPr>
      <xdr:spPr>
        <a:xfrm>
          <a:off x="4020820" y="1442656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89552</xdr:rowOff>
    </xdr:from>
    <xdr:ext cx="405111" cy="259045"/>
    <xdr:sp macro="" textlink="">
      <xdr:nvSpPr>
        <xdr:cNvPr id="235" name="【福祉施設】&#10;有形固定資産減価償却率最大値テキスト"/>
        <xdr:cNvSpPr txBox="1"/>
      </xdr:nvSpPr>
      <xdr:spPr>
        <a:xfrm>
          <a:off x="4124960" y="12830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142875</xdr:rowOff>
    </xdr:from>
    <xdr:to>
      <xdr:col>24</xdr:col>
      <xdr:colOff>152400</xdr:colOff>
      <xdr:row>77</xdr:row>
      <xdr:rowOff>142875</xdr:rowOff>
    </xdr:to>
    <xdr:cxnSp macro="">
      <xdr:nvCxnSpPr>
        <xdr:cNvPr id="236" name="直線コネクタ 235"/>
        <xdr:cNvCxnSpPr/>
      </xdr:nvCxnSpPr>
      <xdr:spPr>
        <a:xfrm>
          <a:off x="4020820" y="1305115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36213</xdr:rowOff>
    </xdr:from>
    <xdr:ext cx="405111" cy="259045"/>
    <xdr:sp macro="" textlink="">
      <xdr:nvSpPr>
        <xdr:cNvPr id="237" name="【福祉施設】&#10;有形固定資産減価償却率平均値テキスト"/>
        <xdr:cNvSpPr txBox="1"/>
      </xdr:nvSpPr>
      <xdr:spPr>
        <a:xfrm>
          <a:off x="4124960" y="137826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57786</xdr:rowOff>
    </xdr:from>
    <xdr:to>
      <xdr:col>24</xdr:col>
      <xdr:colOff>114300</xdr:colOff>
      <xdr:row>82</xdr:row>
      <xdr:rowOff>159386</xdr:rowOff>
    </xdr:to>
    <xdr:sp macro="" textlink="">
      <xdr:nvSpPr>
        <xdr:cNvPr id="238" name="フローチャート: 判断 237"/>
        <xdr:cNvSpPr/>
      </xdr:nvSpPr>
      <xdr:spPr>
        <a:xfrm>
          <a:off x="4036060" y="13804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101600</xdr:rowOff>
    </xdr:from>
    <xdr:to>
      <xdr:col>20</xdr:col>
      <xdr:colOff>38100</xdr:colOff>
      <xdr:row>83</xdr:row>
      <xdr:rowOff>31750</xdr:rowOff>
    </xdr:to>
    <xdr:sp macro="" textlink="">
      <xdr:nvSpPr>
        <xdr:cNvPr id="239" name="フローチャート: 判断 238"/>
        <xdr:cNvSpPr/>
      </xdr:nvSpPr>
      <xdr:spPr>
        <a:xfrm>
          <a:off x="3312160" y="1384808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74930</xdr:rowOff>
    </xdr:from>
    <xdr:to>
      <xdr:col>15</xdr:col>
      <xdr:colOff>101600</xdr:colOff>
      <xdr:row>83</xdr:row>
      <xdr:rowOff>5080</xdr:rowOff>
    </xdr:to>
    <xdr:sp macro="" textlink="">
      <xdr:nvSpPr>
        <xdr:cNvPr id="240" name="フローチャート: 判断 239"/>
        <xdr:cNvSpPr/>
      </xdr:nvSpPr>
      <xdr:spPr>
        <a:xfrm>
          <a:off x="2514600" y="138214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170180</xdr:rowOff>
    </xdr:from>
    <xdr:to>
      <xdr:col>10</xdr:col>
      <xdr:colOff>165100</xdr:colOff>
      <xdr:row>83</xdr:row>
      <xdr:rowOff>100330</xdr:rowOff>
    </xdr:to>
    <xdr:sp macro="" textlink="">
      <xdr:nvSpPr>
        <xdr:cNvPr id="241" name="フローチャート: 判断 240"/>
        <xdr:cNvSpPr/>
      </xdr:nvSpPr>
      <xdr:spPr>
        <a:xfrm>
          <a:off x="1739900" y="139166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42" name="テキスト ボックス 241"/>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43" name="テキスト ボックス 242"/>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44" name="テキスト ボックス 243"/>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45" name="テキスト ボックス 244"/>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46" name="テキスト ボックス 245"/>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38736</xdr:rowOff>
    </xdr:from>
    <xdr:to>
      <xdr:col>24</xdr:col>
      <xdr:colOff>114300</xdr:colOff>
      <xdr:row>82</xdr:row>
      <xdr:rowOff>140336</xdr:rowOff>
    </xdr:to>
    <xdr:sp macro="" textlink="">
      <xdr:nvSpPr>
        <xdr:cNvPr id="247" name="楕円 246"/>
        <xdr:cNvSpPr/>
      </xdr:nvSpPr>
      <xdr:spPr>
        <a:xfrm>
          <a:off x="4036060" y="13785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61613</xdr:rowOff>
    </xdr:from>
    <xdr:ext cx="405111" cy="259045"/>
    <xdr:sp macro="" textlink="">
      <xdr:nvSpPr>
        <xdr:cNvPr id="248" name="【福祉施設】&#10;有形固定資産減価償却率該当値テキスト"/>
        <xdr:cNvSpPr txBox="1"/>
      </xdr:nvSpPr>
      <xdr:spPr>
        <a:xfrm>
          <a:off x="4124960" y="136404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48277</xdr:rowOff>
    </xdr:from>
    <xdr:ext cx="405111" cy="259045"/>
    <xdr:sp macro="" textlink="">
      <xdr:nvSpPr>
        <xdr:cNvPr id="249" name="n_1aveValue【福祉施設】&#10;有形固定資産減価償却率"/>
        <xdr:cNvSpPr txBox="1"/>
      </xdr:nvSpPr>
      <xdr:spPr>
        <a:xfrm>
          <a:off x="3170564" y="13627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21607</xdr:rowOff>
    </xdr:from>
    <xdr:ext cx="405111" cy="259045"/>
    <xdr:sp macro="" textlink="">
      <xdr:nvSpPr>
        <xdr:cNvPr id="250" name="n_2aveValue【福祉施設】&#10;有形固定資産減価償却率"/>
        <xdr:cNvSpPr txBox="1"/>
      </xdr:nvSpPr>
      <xdr:spPr>
        <a:xfrm>
          <a:off x="2385704" y="13600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116857</xdr:rowOff>
    </xdr:from>
    <xdr:ext cx="405111" cy="259045"/>
    <xdr:sp macro="" textlink="">
      <xdr:nvSpPr>
        <xdr:cNvPr id="251" name="n_3aveValue【福祉施設】&#10;有形固定資産減価償却率"/>
        <xdr:cNvSpPr txBox="1"/>
      </xdr:nvSpPr>
      <xdr:spPr>
        <a:xfrm>
          <a:off x="1611004" y="1369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52" name="正方形/長方形 251"/>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3" name="正方形/長方形 252"/>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4" name="正方形/長方形 253"/>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55" name="正方形/長方形 254"/>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56" name="正方形/長方形 255"/>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57" name="正方形/長方形 256"/>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58" name="正方形/長方形 257"/>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59" name="正方形/長方形 258"/>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60" name="テキスト ボックス 259"/>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61" name="直線コネクタ 260"/>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62" name="直線コネクタ 261"/>
        <xdr:cNvCxnSpPr/>
      </xdr:nvCxnSpPr>
      <xdr:spPr>
        <a:xfrm>
          <a:off x="5826760" y="14585769"/>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63" name="テキスト ボックス 262"/>
        <xdr:cNvSpPr txBox="1"/>
      </xdr:nvSpPr>
      <xdr:spPr>
        <a:xfrm>
          <a:off x="540530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64" name="直線コネクタ 263"/>
        <xdr:cNvCxnSpPr/>
      </xdr:nvCxnSpPr>
      <xdr:spPr>
        <a:xfrm>
          <a:off x="5826760" y="1426300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65" name="テキスト ボックス 264"/>
        <xdr:cNvSpPr txBox="1"/>
      </xdr:nvSpPr>
      <xdr:spPr>
        <a:xfrm>
          <a:off x="5405301" y="1412459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66" name="直線コネクタ 265"/>
        <xdr:cNvCxnSpPr/>
      </xdr:nvCxnSpPr>
      <xdr:spPr>
        <a:xfrm>
          <a:off x="5826760" y="13944056"/>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67" name="テキスト ボックス 266"/>
        <xdr:cNvSpPr txBox="1"/>
      </xdr:nvSpPr>
      <xdr:spPr>
        <a:xfrm>
          <a:off x="5405301" y="1380564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68" name="直線コネクタ 267"/>
        <xdr:cNvCxnSpPr/>
      </xdr:nvCxnSpPr>
      <xdr:spPr>
        <a:xfrm>
          <a:off x="5826760" y="13625104"/>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69" name="テキスト ボックス 268"/>
        <xdr:cNvSpPr txBox="1"/>
      </xdr:nvSpPr>
      <xdr:spPr>
        <a:xfrm>
          <a:off x="5405301" y="134866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70" name="直線コネクタ 269"/>
        <xdr:cNvCxnSpPr/>
      </xdr:nvCxnSpPr>
      <xdr:spPr>
        <a:xfrm>
          <a:off x="5826760" y="1330615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71" name="テキスト ボックス 270"/>
        <xdr:cNvSpPr txBox="1"/>
      </xdr:nvSpPr>
      <xdr:spPr>
        <a:xfrm>
          <a:off x="5405301" y="1316774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72" name="直線コネクタ 271"/>
        <xdr:cNvCxnSpPr/>
      </xdr:nvCxnSpPr>
      <xdr:spPr>
        <a:xfrm>
          <a:off x="5826760" y="12987201"/>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273" name="テキスト ボックス 272"/>
        <xdr:cNvSpPr txBox="1"/>
      </xdr:nvSpPr>
      <xdr:spPr>
        <a:xfrm>
          <a:off x="5405301" y="1284878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74" name="直線コネクタ 273"/>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75" name="テキスト ボックス 274"/>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76" name="【福祉施設】&#10;一人当たり面積グラフ枠"/>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44631</xdr:rowOff>
    </xdr:from>
    <xdr:to>
      <xdr:col>54</xdr:col>
      <xdr:colOff>189865</xdr:colOff>
      <xdr:row>86</xdr:row>
      <xdr:rowOff>158931</xdr:rowOff>
    </xdr:to>
    <xdr:cxnSp macro="">
      <xdr:nvCxnSpPr>
        <xdr:cNvPr id="277" name="直線コネクタ 276"/>
        <xdr:cNvCxnSpPr/>
      </xdr:nvCxnSpPr>
      <xdr:spPr>
        <a:xfrm flipV="1">
          <a:off x="9219565" y="13120551"/>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162758</xdr:rowOff>
    </xdr:from>
    <xdr:ext cx="469744" cy="259045"/>
    <xdr:sp macro="" textlink="">
      <xdr:nvSpPr>
        <xdr:cNvPr id="278" name="【福祉施設】&#10;一人当たり面積最小値テキスト"/>
        <xdr:cNvSpPr txBox="1"/>
      </xdr:nvSpPr>
      <xdr:spPr>
        <a:xfrm>
          <a:off x="9258300" y="14579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158931</xdr:rowOff>
    </xdr:from>
    <xdr:to>
      <xdr:col>55</xdr:col>
      <xdr:colOff>88900</xdr:colOff>
      <xdr:row>86</xdr:row>
      <xdr:rowOff>158931</xdr:rowOff>
    </xdr:to>
    <xdr:cxnSp macro="">
      <xdr:nvCxnSpPr>
        <xdr:cNvPr id="279" name="直線コネクタ 278"/>
        <xdr:cNvCxnSpPr/>
      </xdr:nvCxnSpPr>
      <xdr:spPr>
        <a:xfrm>
          <a:off x="9154160" y="1457597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162758</xdr:rowOff>
    </xdr:from>
    <xdr:ext cx="469744" cy="259045"/>
    <xdr:sp macro="" textlink="">
      <xdr:nvSpPr>
        <xdr:cNvPr id="280" name="【福祉施設】&#10;一人当たり面積最大値テキスト"/>
        <xdr:cNvSpPr txBox="1"/>
      </xdr:nvSpPr>
      <xdr:spPr>
        <a:xfrm>
          <a:off x="9258300" y="12903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44631</xdr:rowOff>
    </xdr:from>
    <xdr:to>
      <xdr:col>55</xdr:col>
      <xdr:colOff>88900</xdr:colOff>
      <xdr:row>78</xdr:row>
      <xdr:rowOff>44631</xdr:rowOff>
    </xdr:to>
    <xdr:cxnSp macro="">
      <xdr:nvCxnSpPr>
        <xdr:cNvPr id="281" name="直線コネクタ 280"/>
        <xdr:cNvCxnSpPr/>
      </xdr:nvCxnSpPr>
      <xdr:spPr>
        <a:xfrm>
          <a:off x="9154160" y="1312055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151872</xdr:rowOff>
    </xdr:from>
    <xdr:ext cx="469744" cy="259045"/>
    <xdr:sp macro="" textlink="">
      <xdr:nvSpPr>
        <xdr:cNvPr id="282" name="【福祉施設】&#10;一人当たり面積平均値テキスト"/>
        <xdr:cNvSpPr txBox="1"/>
      </xdr:nvSpPr>
      <xdr:spPr>
        <a:xfrm>
          <a:off x="9258300" y="142336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1995</xdr:rowOff>
    </xdr:from>
    <xdr:to>
      <xdr:col>55</xdr:col>
      <xdr:colOff>50800</xdr:colOff>
      <xdr:row>85</xdr:row>
      <xdr:rowOff>103595</xdr:rowOff>
    </xdr:to>
    <xdr:sp macro="" textlink="">
      <xdr:nvSpPr>
        <xdr:cNvPr id="283" name="フローチャート: 判断 282"/>
        <xdr:cNvSpPr/>
      </xdr:nvSpPr>
      <xdr:spPr>
        <a:xfrm>
          <a:off x="9192260" y="1425139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15058</xdr:rowOff>
    </xdr:from>
    <xdr:to>
      <xdr:col>50</xdr:col>
      <xdr:colOff>165100</xdr:colOff>
      <xdr:row>85</xdr:row>
      <xdr:rowOff>116658</xdr:rowOff>
    </xdr:to>
    <xdr:sp macro="" textlink="">
      <xdr:nvSpPr>
        <xdr:cNvPr id="284" name="フローチャート: 判断 283"/>
        <xdr:cNvSpPr/>
      </xdr:nvSpPr>
      <xdr:spPr>
        <a:xfrm>
          <a:off x="8445500" y="14264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34652</xdr:rowOff>
    </xdr:from>
    <xdr:to>
      <xdr:col>46</xdr:col>
      <xdr:colOff>38100</xdr:colOff>
      <xdr:row>85</xdr:row>
      <xdr:rowOff>136252</xdr:rowOff>
    </xdr:to>
    <xdr:sp macro="" textlink="">
      <xdr:nvSpPr>
        <xdr:cNvPr id="285" name="フローチャート: 判断 284"/>
        <xdr:cNvSpPr/>
      </xdr:nvSpPr>
      <xdr:spPr>
        <a:xfrm>
          <a:off x="7670800" y="1428405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28121</xdr:rowOff>
    </xdr:from>
    <xdr:to>
      <xdr:col>41</xdr:col>
      <xdr:colOff>101600</xdr:colOff>
      <xdr:row>85</xdr:row>
      <xdr:rowOff>129721</xdr:rowOff>
    </xdr:to>
    <xdr:sp macro="" textlink="">
      <xdr:nvSpPr>
        <xdr:cNvPr id="286" name="フローチャート: 判断 285"/>
        <xdr:cNvSpPr/>
      </xdr:nvSpPr>
      <xdr:spPr>
        <a:xfrm>
          <a:off x="6873240" y="14277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87" name="テキスト ボックス 286"/>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88" name="テキスト ボックス 287"/>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89" name="テキスト ボックス 288"/>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90" name="テキスト ボックス 289"/>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91" name="テキスト ボックス 290"/>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117929</xdr:rowOff>
    </xdr:from>
    <xdr:to>
      <xdr:col>55</xdr:col>
      <xdr:colOff>50800</xdr:colOff>
      <xdr:row>85</xdr:row>
      <xdr:rowOff>48079</xdr:rowOff>
    </xdr:to>
    <xdr:sp macro="" textlink="">
      <xdr:nvSpPr>
        <xdr:cNvPr id="292" name="楕円 291"/>
        <xdr:cNvSpPr/>
      </xdr:nvSpPr>
      <xdr:spPr>
        <a:xfrm>
          <a:off x="9192260" y="1419968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140806</xdr:rowOff>
    </xdr:from>
    <xdr:ext cx="469744" cy="259045"/>
    <xdr:sp macro="" textlink="">
      <xdr:nvSpPr>
        <xdr:cNvPr id="293" name="【福祉施設】&#10;一人当たり面積該当値テキスト"/>
        <xdr:cNvSpPr txBox="1"/>
      </xdr:nvSpPr>
      <xdr:spPr>
        <a:xfrm>
          <a:off x="9258300" y="14054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133185</xdr:rowOff>
    </xdr:from>
    <xdr:ext cx="469744" cy="259045"/>
    <xdr:sp macro="" textlink="">
      <xdr:nvSpPr>
        <xdr:cNvPr id="294" name="n_1aveValue【福祉施設】&#10;一人当たり面積"/>
        <xdr:cNvSpPr txBox="1"/>
      </xdr:nvSpPr>
      <xdr:spPr>
        <a:xfrm>
          <a:off x="8271587" y="14047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152779</xdr:rowOff>
    </xdr:from>
    <xdr:ext cx="469744" cy="259045"/>
    <xdr:sp macro="" textlink="">
      <xdr:nvSpPr>
        <xdr:cNvPr id="295" name="n_2aveValue【福祉施設】&#10;一人当たり面積"/>
        <xdr:cNvSpPr txBox="1"/>
      </xdr:nvSpPr>
      <xdr:spPr>
        <a:xfrm>
          <a:off x="7509587" y="14066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146248</xdr:rowOff>
    </xdr:from>
    <xdr:ext cx="469744" cy="259045"/>
    <xdr:sp macro="" textlink="">
      <xdr:nvSpPr>
        <xdr:cNvPr id="296" name="n_3aveValue【福祉施設】&#10;一人当たり面積"/>
        <xdr:cNvSpPr txBox="1"/>
      </xdr:nvSpPr>
      <xdr:spPr>
        <a:xfrm>
          <a:off x="6712027" y="14060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97" name="正方形/長方形 296"/>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98" name="正方形/長方形 297"/>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99" name="正方形/長方形 298"/>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00" name="正方形/長方形 299"/>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01" name="正方形/長方形 300"/>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02" name="正方形/長方形 301"/>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03" name="正方形/長方形 302"/>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04" name="正方形/長方形 303"/>
        <xdr:cNvSpPr/>
      </xdr:nvSpPr>
      <xdr:spPr>
        <a:xfrm>
          <a:off x="67056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05" name="テキスト ボックス 304"/>
        <xdr:cNvSpPr txBox="1"/>
      </xdr:nvSpPr>
      <xdr:spPr>
        <a:xfrm>
          <a:off x="65532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06" name="直線コネクタ 305"/>
        <xdr:cNvCxnSpPr/>
      </xdr:nvCxnSpPr>
      <xdr:spPr>
        <a:xfrm>
          <a:off x="67056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307" name="直線コネクタ 306"/>
        <xdr:cNvCxnSpPr/>
      </xdr:nvCxnSpPr>
      <xdr:spPr>
        <a:xfrm>
          <a:off x="670560" y="1830813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308" name="テキスト ボックス 307"/>
        <xdr:cNvSpPr txBox="1"/>
      </xdr:nvSpPr>
      <xdr:spPr>
        <a:xfrm>
          <a:off x="377341" y="1816972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09" name="直線コネクタ 308"/>
        <xdr:cNvCxnSpPr/>
      </xdr:nvCxnSpPr>
      <xdr:spPr>
        <a:xfrm>
          <a:off x="670560" y="179891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10" name="テキスト ボックス 309"/>
        <xdr:cNvSpPr txBox="1"/>
      </xdr:nvSpPr>
      <xdr:spPr>
        <a:xfrm>
          <a:off x="33608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11" name="直線コネクタ 310"/>
        <xdr:cNvCxnSpPr/>
      </xdr:nvCxnSpPr>
      <xdr:spPr>
        <a:xfrm>
          <a:off x="670560" y="1767023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12" name="テキスト ボックス 311"/>
        <xdr:cNvSpPr txBox="1"/>
      </xdr:nvSpPr>
      <xdr:spPr>
        <a:xfrm>
          <a:off x="33608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13" name="直線コネクタ 312"/>
        <xdr:cNvCxnSpPr/>
      </xdr:nvCxnSpPr>
      <xdr:spPr>
        <a:xfrm>
          <a:off x="670560" y="1735128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14" name="テキスト ボックス 313"/>
        <xdr:cNvSpPr txBox="1"/>
      </xdr:nvSpPr>
      <xdr:spPr>
        <a:xfrm>
          <a:off x="33608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15" name="直線コネクタ 314"/>
        <xdr:cNvCxnSpPr/>
      </xdr:nvCxnSpPr>
      <xdr:spPr>
        <a:xfrm>
          <a:off x="670560" y="170323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16" name="テキスト ボックス 315"/>
        <xdr:cNvSpPr txBox="1"/>
      </xdr:nvSpPr>
      <xdr:spPr>
        <a:xfrm>
          <a:off x="33608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17" name="直線コネクタ 316"/>
        <xdr:cNvCxnSpPr/>
      </xdr:nvCxnSpPr>
      <xdr:spPr>
        <a:xfrm>
          <a:off x="670560" y="1671338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18" name="テキスト ボックス 317"/>
        <xdr:cNvSpPr txBox="1"/>
      </xdr:nvSpPr>
      <xdr:spPr>
        <a:xfrm>
          <a:off x="271961" y="1657496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19" name="直線コネクタ 318"/>
        <xdr:cNvCxnSpPr/>
      </xdr:nvCxnSpPr>
      <xdr:spPr>
        <a:xfrm>
          <a:off x="67056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20" name="テキスト ボックス 319"/>
        <xdr:cNvSpPr txBox="1"/>
      </xdr:nvSpPr>
      <xdr:spPr>
        <a:xfrm>
          <a:off x="27196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21" name="【市民会館】&#10;有形固定資産減価償却率グラフ枠"/>
        <xdr:cNvSpPr/>
      </xdr:nvSpPr>
      <xdr:spPr>
        <a:xfrm>
          <a:off x="67056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128451</xdr:rowOff>
    </xdr:from>
    <xdr:to>
      <xdr:col>24</xdr:col>
      <xdr:colOff>62865</xdr:colOff>
      <xdr:row>108</xdr:row>
      <xdr:rowOff>79466</xdr:rowOff>
    </xdr:to>
    <xdr:cxnSp macro="">
      <xdr:nvCxnSpPr>
        <xdr:cNvPr id="322" name="直線コネクタ 321"/>
        <xdr:cNvCxnSpPr/>
      </xdr:nvCxnSpPr>
      <xdr:spPr>
        <a:xfrm flipV="1">
          <a:off x="4086225" y="16724811"/>
          <a:ext cx="0" cy="14597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83293</xdr:rowOff>
    </xdr:from>
    <xdr:ext cx="340478" cy="259045"/>
    <xdr:sp macro="" textlink="">
      <xdr:nvSpPr>
        <xdr:cNvPr id="323" name="【市民会館】&#10;有形固定資産減価償却率最小値テキスト"/>
        <xdr:cNvSpPr txBox="1"/>
      </xdr:nvSpPr>
      <xdr:spPr>
        <a:xfrm>
          <a:off x="4124960" y="1818841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79466</xdr:rowOff>
    </xdr:from>
    <xdr:to>
      <xdr:col>24</xdr:col>
      <xdr:colOff>152400</xdr:colOff>
      <xdr:row>108</xdr:row>
      <xdr:rowOff>79466</xdr:rowOff>
    </xdr:to>
    <xdr:cxnSp macro="">
      <xdr:nvCxnSpPr>
        <xdr:cNvPr id="324" name="直線コネクタ 323"/>
        <xdr:cNvCxnSpPr/>
      </xdr:nvCxnSpPr>
      <xdr:spPr>
        <a:xfrm>
          <a:off x="4020820" y="1818458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75128</xdr:rowOff>
    </xdr:from>
    <xdr:ext cx="405111" cy="259045"/>
    <xdr:sp macro="" textlink="">
      <xdr:nvSpPr>
        <xdr:cNvPr id="325" name="【市民会館】&#10;有形固定資産減価償却率最大値テキスト"/>
        <xdr:cNvSpPr txBox="1"/>
      </xdr:nvSpPr>
      <xdr:spPr>
        <a:xfrm>
          <a:off x="4124960" y="165038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128451</xdr:rowOff>
    </xdr:from>
    <xdr:to>
      <xdr:col>24</xdr:col>
      <xdr:colOff>152400</xdr:colOff>
      <xdr:row>99</xdr:row>
      <xdr:rowOff>128451</xdr:rowOff>
    </xdr:to>
    <xdr:cxnSp macro="">
      <xdr:nvCxnSpPr>
        <xdr:cNvPr id="326" name="直線コネクタ 325"/>
        <xdr:cNvCxnSpPr/>
      </xdr:nvCxnSpPr>
      <xdr:spPr>
        <a:xfrm>
          <a:off x="4020820" y="1672481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3827</xdr:rowOff>
    </xdr:from>
    <xdr:ext cx="405111" cy="259045"/>
    <xdr:sp macro="" textlink="">
      <xdr:nvSpPr>
        <xdr:cNvPr id="327" name="【市民会館】&#10;有形固定資産減価償却率平均値テキスト"/>
        <xdr:cNvSpPr txBox="1"/>
      </xdr:nvSpPr>
      <xdr:spPr>
        <a:xfrm>
          <a:off x="4124960" y="174383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25400</xdr:rowOff>
    </xdr:from>
    <xdr:to>
      <xdr:col>24</xdr:col>
      <xdr:colOff>114300</xdr:colOff>
      <xdr:row>104</xdr:row>
      <xdr:rowOff>127000</xdr:rowOff>
    </xdr:to>
    <xdr:sp macro="" textlink="">
      <xdr:nvSpPr>
        <xdr:cNvPr id="328" name="フローチャート: 判断 327"/>
        <xdr:cNvSpPr/>
      </xdr:nvSpPr>
      <xdr:spPr>
        <a:xfrm>
          <a:off x="4036060" y="17459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35198</xdr:rowOff>
    </xdr:from>
    <xdr:to>
      <xdr:col>20</xdr:col>
      <xdr:colOff>38100</xdr:colOff>
      <xdr:row>104</xdr:row>
      <xdr:rowOff>136798</xdr:rowOff>
    </xdr:to>
    <xdr:sp macro="" textlink="">
      <xdr:nvSpPr>
        <xdr:cNvPr id="329" name="フローチャート: 判断 328"/>
        <xdr:cNvSpPr/>
      </xdr:nvSpPr>
      <xdr:spPr>
        <a:xfrm>
          <a:off x="3312160" y="1746975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20501</xdr:rowOff>
    </xdr:from>
    <xdr:to>
      <xdr:col>15</xdr:col>
      <xdr:colOff>101600</xdr:colOff>
      <xdr:row>104</xdr:row>
      <xdr:rowOff>122101</xdr:rowOff>
    </xdr:to>
    <xdr:sp macro="" textlink="">
      <xdr:nvSpPr>
        <xdr:cNvPr id="330" name="フローチャート: 判断 329"/>
        <xdr:cNvSpPr/>
      </xdr:nvSpPr>
      <xdr:spPr>
        <a:xfrm>
          <a:off x="2514600" y="17455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15602</xdr:rowOff>
    </xdr:from>
    <xdr:to>
      <xdr:col>10</xdr:col>
      <xdr:colOff>165100</xdr:colOff>
      <xdr:row>104</xdr:row>
      <xdr:rowOff>117202</xdr:rowOff>
    </xdr:to>
    <xdr:sp macro="" textlink="">
      <xdr:nvSpPr>
        <xdr:cNvPr id="331" name="フローチャート: 判断 330"/>
        <xdr:cNvSpPr/>
      </xdr:nvSpPr>
      <xdr:spPr>
        <a:xfrm>
          <a:off x="1739900" y="1745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32" name="テキスト ボックス 331"/>
        <xdr:cNvSpPr txBox="1"/>
      </xdr:nvSpPr>
      <xdr:spPr>
        <a:xfrm>
          <a:off x="39192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33" name="テキスト ボックス 332"/>
        <xdr:cNvSpPr txBox="1"/>
      </xdr:nvSpPr>
      <xdr:spPr>
        <a:xfrm>
          <a:off x="3187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34" name="テキスト ボックス 333"/>
        <xdr:cNvSpPr txBox="1"/>
      </xdr:nvSpPr>
      <xdr:spPr>
        <a:xfrm>
          <a:off x="2397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35" name="テキスト ボックス 334"/>
        <xdr:cNvSpPr txBox="1"/>
      </xdr:nvSpPr>
      <xdr:spPr>
        <a:xfrm>
          <a:off x="16230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36" name="テキスト ボックス 335"/>
        <xdr:cNvSpPr txBox="1"/>
      </xdr:nvSpPr>
      <xdr:spPr>
        <a:xfrm>
          <a:off x="8407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101</xdr:row>
      <xdr:rowOff>89081</xdr:rowOff>
    </xdr:from>
    <xdr:to>
      <xdr:col>24</xdr:col>
      <xdr:colOff>114300</xdr:colOff>
      <xdr:row>102</xdr:row>
      <xdr:rowOff>19231</xdr:rowOff>
    </xdr:to>
    <xdr:sp macro="" textlink="">
      <xdr:nvSpPr>
        <xdr:cNvPr id="337" name="楕円 336"/>
        <xdr:cNvSpPr/>
      </xdr:nvSpPr>
      <xdr:spPr>
        <a:xfrm>
          <a:off x="4036060" y="1702072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100</xdr:row>
      <xdr:rowOff>111958</xdr:rowOff>
    </xdr:from>
    <xdr:ext cx="405111" cy="259045"/>
    <xdr:sp macro="" textlink="">
      <xdr:nvSpPr>
        <xdr:cNvPr id="338" name="【市民会館】&#10;有形固定資産減価償却率該当値テキスト"/>
        <xdr:cNvSpPr txBox="1"/>
      </xdr:nvSpPr>
      <xdr:spPr>
        <a:xfrm>
          <a:off x="4124960" y="16875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153325</xdr:rowOff>
    </xdr:from>
    <xdr:ext cx="405111" cy="259045"/>
    <xdr:sp macro="" textlink="">
      <xdr:nvSpPr>
        <xdr:cNvPr id="339" name="n_1aveValue【市民会館】&#10;有形固定資産減価償却率"/>
        <xdr:cNvSpPr txBox="1"/>
      </xdr:nvSpPr>
      <xdr:spPr>
        <a:xfrm>
          <a:off x="3170564" y="172526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138628</xdr:rowOff>
    </xdr:from>
    <xdr:ext cx="405111" cy="259045"/>
    <xdr:sp macro="" textlink="">
      <xdr:nvSpPr>
        <xdr:cNvPr id="340" name="n_2aveValue【市民会館】&#10;有形固定資産減価償却率"/>
        <xdr:cNvSpPr txBox="1"/>
      </xdr:nvSpPr>
      <xdr:spPr>
        <a:xfrm>
          <a:off x="2385704" y="172379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133729</xdr:rowOff>
    </xdr:from>
    <xdr:ext cx="405111" cy="259045"/>
    <xdr:sp macro="" textlink="">
      <xdr:nvSpPr>
        <xdr:cNvPr id="341" name="n_3aveValue【市民会館】&#10;有形固定資産減価償却率"/>
        <xdr:cNvSpPr txBox="1"/>
      </xdr:nvSpPr>
      <xdr:spPr>
        <a:xfrm>
          <a:off x="1611004" y="172330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42" name="正方形/長方形 341"/>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43" name="正方形/長方形 342"/>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4" name="正方形/長方形 343"/>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5" name="正方形/長方形 344"/>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6" name="正方形/長方形 345"/>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7" name="正方形/長方形 346"/>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8" name="正方形/長方形 347"/>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9" name="正方形/長方形 348"/>
        <xdr:cNvSpPr/>
      </xdr:nvSpPr>
      <xdr:spPr>
        <a:xfrm>
          <a:off x="582676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50" name="テキスト ボックス 349"/>
        <xdr:cNvSpPr txBox="1"/>
      </xdr:nvSpPr>
      <xdr:spPr>
        <a:xfrm>
          <a:off x="578866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51" name="直線コネクタ 350"/>
        <xdr:cNvCxnSpPr/>
      </xdr:nvCxnSpPr>
      <xdr:spPr>
        <a:xfrm>
          <a:off x="5826760" y="186270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352" name="直線コネクタ 351"/>
        <xdr:cNvCxnSpPr/>
      </xdr:nvCxnSpPr>
      <xdr:spPr>
        <a:xfrm>
          <a:off x="5826760" y="18308139"/>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353" name="テキスト ボックス 352"/>
        <xdr:cNvSpPr txBox="1"/>
      </xdr:nvSpPr>
      <xdr:spPr>
        <a:xfrm>
          <a:off x="540530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354" name="直線コネクタ 353"/>
        <xdr:cNvCxnSpPr/>
      </xdr:nvCxnSpPr>
      <xdr:spPr>
        <a:xfrm>
          <a:off x="5826760" y="1798918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355" name="テキスト ボックス 354"/>
        <xdr:cNvSpPr txBox="1"/>
      </xdr:nvSpPr>
      <xdr:spPr>
        <a:xfrm>
          <a:off x="5405301" y="1785077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356" name="直線コネクタ 355"/>
        <xdr:cNvCxnSpPr/>
      </xdr:nvCxnSpPr>
      <xdr:spPr>
        <a:xfrm>
          <a:off x="5826760" y="17670236"/>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357" name="テキスト ボックス 356"/>
        <xdr:cNvSpPr txBox="1"/>
      </xdr:nvSpPr>
      <xdr:spPr>
        <a:xfrm>
          <a:off x="5405301" y="1753182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358" name="直線コネクタ 357"/>
        <xdr:cNvCxnSpPr/>
      </xdr:nvCxnSpPr>
      <xdr:spPr>
        <a:xfrm>
          <a:off x="5826760" y="17351284"/>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359" name="テキスト ボックス 358"/>
        <xdr:cNvSpPr txBox="1"/>
      </xdr:nvSpPr>
      <xdr:spPr>
        <a:xfrm>
          <a:off x="5405301" y="1721287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360" name="直線コネクタ 359"/>
        <xdr:cNvCxnSpPr/>
      </xdr:nvCxnSpPr>
      <xdr:spPr>
        <a:xfrm>
          <a:off x="5826760" y="1703233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361" name="テキスト ボックス 360"/>
        <xdr:cNvSpPr txBox="1"/>
      </xdr:nvSpPr>
      <xdr:spPr>
        <a:xfrm>
          <a:off x="5405301" y="1689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362" name="直線コネクタ 361"/>
        <xdr:cNvCxnSpPr/>
      </xdr:nvCxnSpPr>
      <xdr:spPr>
        <a:xfrm>
          <a:off x="5826760" y="16713381"/>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363" name="テキスト ボックス 362"/>
        <xdr:cNvSpPr txBox="1"/>
      </xdr:nvSpPr>
      <xdr:spPr>
        <a:xfrm>
          <a:off x="5405301" y="1657496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64" name="直線コネクタ 363"/>
        <xdr:cNvCxnSpPr/>
      </xdr:nvCxnSpPr>
      <xdr:spPr>
        <a:xfrm>
          <a:off x="5826760" y="163944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65" name="テキスト ボックス 364"/>
        <xdr:cNvSpPr txBox="1"/>
      </xdr:nvSpPr>
      <xdr:spPr>
        <a:xfrm>
          <a:off x="540530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66" name="【市民会館】&#10;一人当たり面積グラフ枠"/>
        <xdr:cNvSpPr/>
      </xdr:nvSpPr>
      <xdr:spPr>
        <a:xfrm>
          <a:off x="582676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97427</xdr:rowOff>
    </xdr:from>
    <xdr:to>
      <xdr:col>54</xdr:col>
      <xdr:colOff>189865</xdr:colOff>
      <xdr:row>108</xdr:row>
      <xdr:rowOff>151312</xdr:rowOff>
    </xdr:to>
    <xdr:cxnSp macro="">
      <xdr:nvCxnSpPr>
        <xdr:cNvPr id="367" name="直線コネクタ 366"/>
        <xdr:cNvCxnSpPr/>
      </xdr:nvCxnSpPr>
      <xdr:spPr>
        <a:xfrm flipV="1">
          <a:off x="9219565" y="16693787"/>
          <a:ext cx="0" cy="1562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155139</xdr:rowOff>
    </xdr:from>
    <xdr:ext cx="469744" cy="259045"/>
    <xdr:sp macro="" textlink="">
      <xdr:nvSpPr>
        <xdr:cNvPr id="368" name="【市民会館】&#10;一人当たり面積最小値テキスト"/>
        <xdr:cNvSpPr txBox="1"/>
      </xdr:nvSpPr>
      <xdr:spPr>
        <a:xfrm>
          <a:off x="9258300" y="18260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151312</xdr:rowOff>
    </xdr:from>
    <xdr:to>
      <xdr:col>55</xdr:col>
      <xdr:colOff>88900</xdr:colOff>
      <xdr:row>108</xdr:row>
      <xdr:rowOff>151312</xdr:rowOff>
    </xdr:to>
    <xdr:cxnSp macro="">
      <xdr:nvCxnSpPr>
        <xdr:cNvPr id="369" name="直線コネクタ 368"/>
        <xdr:cNvCxnSpPr/>
      </xdr:nvCxnSpPr>
      <xdr:spPr>
        <a:xfrm>
          <a:off x="9154160" y="1825643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44104</xdr:rowOff>
    </xdr:from>
    <xdr:ext cx="469744" cy="259045"/>
    <xdr:sp macro="" textlink="">
      <xdr:nvSpPr>
        <xdr:cNvPr id="370" name="【市民会館】&#10;一人当たり面積最大値テキスト"/>
        <xdr:cNvSpPr txBox="1"/>
      </xdr:nvSpPr>
      <xdr:spPr>
        <a:xfrm>
          <a:off x="9258300" y="16472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97427</xdr:rowOff>
    </xdr:from>
    <xdr:to>
      <xdr:col>55</xdr:col>
      <xdr:colOff>88900</xdr:colOff>
      <xdr:row>99</xdr:row>
      <xdr:rowOff>97427</xdr:rowOff>
    </xdr:to>
    <xdr:cxnSp macro="">
      <xdr:nvCxnSpPr>
        <xdr:cNvPr id="371" name="直線コネクタ 370"/>
        <xdr:cNvCxnSpPr/>
      </xdr:nvCxnSpPr>
      <xdr:spPr>
        <a:xfrm>
          <a:off x="9154160" y="1669378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84200</xdr:rowOff>
    </xdr:from>
    <xdr:ext cx="469744" cy="259045"/>
    <xdr:sp macro="" textlink="">
      <xdr:nvSpPr>
        <xdr:cNvPr id="372" name="【市民会館】&#10;一人当たり面積平均値テキスト"/>
        <xdr:cNvSpPr txBox="1"/>
      </xdr:nvSpPr>
      <xdr:spPr>
        <a:xfrm>
          <a:off x="9258300" y="176864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61323</xdr:rowOff>
    </xdr:from>
    <xdr:to>
      <xdr:col>55</xdr:col>
      <xdr:colOff>50800</xdr:colOff>
      <xdr:row>106</xdr:row>
      <xdr:rowOff>162923</xdr:rowOff>
    </xdr:to>
    <xdr:sp macro="" textlink="">
      <xdr:nvSpPr>
        <xdr:cNvPr id="373" name="フローチャート: 判断 372"/>
        <xdr:cNvSpPr/>
      </xdr:nvSpPr>
      <xdr:spPr>
        <a:xfrm>
          <a:off x="9192260" y="1783116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51526</xdr:rowOff>
    </xdr:from>
    <xdr:to>
      <xdr:col>50</xdr:col>
      <xdr:colOff>165100</xdr:colOff>
      <xdr:row>106</xdr:row>
      <xdr:rowOff>153126</xdr:rowOff>
    </xdr:to>
    <xdr:sp macro="" textlink="">
      <xdr:nvSpPr>
        <xdr:cNvPr id="374" name="フローチャート: 判断 373"/>
        <xdr:cNvSpPr/>
      </xdr:nvSpPr>
      <xdr:spPr>
        <a:xfrm>
          <a:off x="8445500" y="17821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58057</xdr:rowOff>
    </xdr:from>
    <xdr:to>
      <xdr:col>46</xdr:col>
      <xdr:colOff>38100</xdr:colOff>
      <xdr:row>106</xdr:row>
      <xdr:rowOff>159657</xdr:rowOff>
    </xdr:to>
    <xdr:sp macro="" textlink="">
      <xdr:nvSpPr>
        <xdr:cNvPr id="375" name="フローチャート: 判断 374"/>
        <xdr:cNvSpPr/>
      </xdr:nvSpPr>
      <xdr:spPr>
        <a:xfrm>
          <a:off x="7670800" y="1782789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58057</xdr:rowOff>
    </xdr:from>
    <xdr:to>
      <xdr:col>41</xdr:col>
      <xdr:colOff>101600</xdr:colOff>
      <xdr:row>106</xdr:row>
      <xdr:rowOff>159657</xdr:rowOff>
    </xdr:to>
    <xdr:sp macro="" textlink="">
      <xdr:nvSpPr>
        <xdr:cNvPr id="376" name="フローチャート: 判断 375"/>
        <xdr:cNvSpPr/>
      </xdr:nvSpPr>
      <xdr:spPr>
        <a:xfrm>
          <a:off x="6873240" y="17827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77" name="テキスト ボックス 376"/>
        <xdr:cNvSpPr txBox="1"/>
      </xdr:nvSpPr>
      <xdr:spPr>
        <a:xfrm>
          <a:off x="90525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78" name="テキスト ボックス 377"/>
        <xdr:cNvSpPr txBox="1"/>
      </xdr:nvSpPr>
      <xdr:spPr>
        <a:xfrm>
          <a:off x="83286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79" name="テキスト ボックス 378"/>
        <xdr:cNvSpPr txBox="1"/>
      </xdr:nvSpPr>
      <xdr:spPr>
        <a:xfrm>
          <a:off x="75463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80" name="テキスト ボックス 379"/>
        <xdr:cNvSpPr txBox="1"/>
      </xdr:nvSpPr>
      <xdr:spPr>
        <a:xfrm>
          <a:off x="67564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81" name="テキスト ボックス 380"/>
        <xdr:cNvSpPr txBox="1"/>
      </xdr:nvSpPr>
      <xdr:spPr>
        <a:xfrm>
          <a:off x="5981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59689</xdr:rowOff>
    </xdr:from>
    <xdr:to>
      <xdr:col>55</xdr:col>
      <xdr:colOff>50800</xdr:colOff>
      <xdr:row>107</xdr:row>
      <xdr:rowOff>161289</xdr:rowOff>
    </xdr:to>
    <xdr:sp macro="" textlink="">
      <xdr:nvSpPr>
        <xdr:cNvPr id="382" name="楕円 381"/>
        <xdr:cNvSpPr/>
      </xdr:nvSpPr>
      <xdr:spPr>
        <a:xfrm>
          <a:off x="9192260" y="1799716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38116</xdr:rowOff>
    </xdr:from>
    <xdr:ext cx="469744" cy="259045"/>
    <xdr:sp macro="" textlink="">
      <xdr:nvSpPr>
        <xdr:cNvPr id="383" name="【市民会館】&#10;一人当たり面積該当値テキスト"/>
        <xdr:cNvSpPr txBox="1"/>
      </xdr:nvSpPr>
      <xdr:spPr>
        <a:xfrm>
          <a:off x="9258300" y="17975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104</xdr:row>
      <xdr:rowOff>169653</xdr:rowOff>
    </xdr:from>
    <xdr:ext cx="469744" cy="259045"/>
    <xdr:sp macro="" textlink="">
      <xdr:nvSpPr>
        <xdr:cNvPr id="384" name="n_1aveValue【市民会館】&#10;一人当たり面積"/>
        <xdr:cNvSpPr txBox="1"/>
      </xdr:nvSpPr>
      <xdr:spPr>
        <a:xfrm>
          <a:off x="8271587" y="17604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4734</xdr:rowOff>
    </xdr:from>
    <xdr:ext cx="469744" cy="259045"/>
    <xdr:sp macro="" textlink="">
      <xdr:nvSpPr>
        <xdr:cNvPr id="385" name="n_2aveValue【市民会館】&#10;一人当たり面積"/>
        <xdr:cNvSpPr txBox="1"/>
      </xdr:nvSpPr>
      <xdr:spPr>
        <a:xfrm>
          <a:off x="7509587" y="17606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4734</xdr:rowOff>
    </xdr:from>
    <xdr:ext cx="469744" cy="259045"/>
    <xdr:sp macro="" textlink="">
      <xdr:nvSpPr>
        <xdr:cNvPr id="386" name="n_3aveValue【市民会館】&#10;一人当たり面積"/>
        <xdr:cNvSpPr txBox="1"/>
      </xdr:nvSpPr>
      <xdr:spPr>
        <a:xfrm>
          <a:off x="6712027" y="17606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87" name="正方形/長方形 386"/>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88" name="正方形/長方形 387"/>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89" name="正方形/長方形 388"/>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0" name="正方形/長方形 389"/>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1" name="正方形/長方形 390"/>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2" name="正方形/長方形 391"/>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3" name="正方形/長方形 392"/>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4" name="正方形/長方形 393"/>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5" name="テキスト ボックス 394"/>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6" name="直線コネクタ 395"/>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97" name="直線コネクタ 396"/>
        <xdr:cNvCxnSpPr/>
      </xdr:nvCxnSpPr>
      <xdr:spPr>
        <a:xfrm>
          <a:off x="10960100" y="713340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98" name="テキスト ボックス 397"/>
        <xdr:cNvSpPr txBox="1"/>
      </xdr:nvSpPr>
      <xdr:spPr>
        <a:xfrm>
          <a:off x="10666881" y="699499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99" name="直線コネクタ 398"/>
        <xdr:cNvCxnSpPr/>
      </xdr:nvCxnSpPr>
      <xdr:spPr>
        <a:xfrm>
          <a:off x="10960100" y="681445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0" name="テキスト ボックス 399"/>
        <xdr:cNvSpPr txBox="1"/>
      </xdr:nvSpPr>
      <xdr:spPr>
        <a:xfrm>
          <a:off x="1060276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01" name="直線コネクタ 400"/>
        <xdr:cNvCxnSpPr/>
      </xdr:nvCxnSpPr>
      <xdr:spPr>
        <a:xfrm>
          <a:off x="10960100" y="649550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02" name="テキスト ボックス 401"/>
        <xdr:cNvSpPr txBox="1"/>
      </xdr:nvSpPr>
      <xdr:spPr>
        <a:xfrm>
          <a:off x="1060276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03" name="直線コネクタ 402"/>
        <xdr:cNvCxnSpPr/>
      </xdr:nvCxnSpPr>
      <xdr:spPr>
        <a:xfrm>
          <a:off x="10960100" y="617655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04" name="テキスト ボックス 403"/>
        <xdr:cNvSpPr txBox="1"/>
      </xdr:nvSpPr>
      <xdr:spPr>
        <a:xfrm>
          <a:off x="1060276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05" name="直線コネクタ 404"/>
        <xdr:cNvCxnSpPr/>
      </xdr:nvCxnSpPr>
      <xdr:spPr>
        <a:xfrm>
          <a:off x="10960100" y="585760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06" name="テキスト ボックス 405"/>
        <xdr:cNvSpPr txBox="1"/>
      </xdr:nvSpPr>
      <xdr:spPr>
        <a:xfrm>
          <a:off x="1060276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07" name="直線コネクタ 406"/>
        <xdr:cNvCxnSpPr/>
      </xdr:nvCxnSpPr>
      <xdr:spPr>
        <a:xfrm>
          <a:off x="10960100" y="553484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408" name="テキスト ボックス 407"/>
        <xdr:cNvSpPr txBox="1"/>
      </xdr:nvSpPr>
      <xdr:spPr>
        <a:xfrm>
          <a:off x="10561501" y="539642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09" name="直線コネクタ 408"/>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10" name="テキスト ボックス 409"/>
        <xdr:cNvSpPr txBox="1"/>
      </xdr:nvSpPr>
      <xdr:spPr>
        <a:xfrm>
          <a:off x="1056150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1" name="【一般廃棄物処理施設】&#10;有形固定資産減価償却率グラフ枠"/>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87630</xdr:rowOff>
    </xdr:from>
    <xdr:to>
      <xdr:col>85</xdr:col>
      <xdr:colOff>126364</xdr:colOff>
      <xdr:row>41</xdr:row>
      <xdr:rowOff>125185</xdr:rowOff>
    </xdr:to>
    <xdr:cxnSp macro="">
      <xdr:nvCxnSpPr>
        <xdr:cNvPr id="412" name="直線コネクタ 411"/>
        <xdr:cNvCxnSpPr/>
      </xdr:nvCxnSpPr>
      <xdr:spPr>
        <a:xfrm flipV="1">
          <a:off x="14375764" y="5619750"/>
          <a:ext cx="0" cy="13786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129012</xdr:rowOff>
    </xdr:from>
    <xdr:ext cx="340478" cy="259045"/>
    <xdr:sp macro="" textlink="">
      <xdr:nvSpPr>
        <xdr:cNvPr id="413" name="【一般廃棄物処理施設】&#10;有形固定資産減価償却率最小値テキスト"/>
        <xdr:cNvSpPr txBox="1"/>
      </xdr:nvSpPr>
      <xdr:spPr>
        <a:xfrm>
          <a:off x="14414500" y="700225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125185</xdr:rowOff>
    </xdr:from>
    <xdr:to>
      <xdr:col>86</xdr:col>
      <xdr:colOff>25400</xdr:colOff>
      <xdr:row>41</xdr:row>
      <xdr:rowOff>125185</xdr:rowOff>
    </xdr:to>
    <xdr:cxnSp macro="">
      <xdr:nvCxnSpPr>
        <xdr:cNvPr id="414" name="直線コネクタ 413"/>
        <xdr:cNvCxnSpPr/>
      </xdr:nvCxnSpPr>
      <xdr:spPr>
        <a:xfrm>
          <a:off x="14287500" y="699842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34307</xdr:rowOff>
    </xdr:from>
    <xdr:ext cx="405111" cy="259045"/>
    <xdr:sp macro="" textlink="">
      <xdr:nvSpPr>
        <xdr:cNvPr id="415" name="【一般廃棄物処理施設】&#10;有形固定資産減価償却率最大値テキスト"/>
        <xdr:cNvSpPr txBox="1"/>
      </xdr:nvSpPr>
      <xdr:spPr>
        <a:xfrm>
          <a:off x="14414500" y="5398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87630</xdr:rowOff>
    </xdr:from>
    <xdr:to>
      <xdr:col>86</xdr:col>
      <xdr:colOff>25400</xdr:colOff>
      <xdr:row>33</xdr:row>
      <xdr:rowOff>87630</xdr:rowOff>
    </xdr:to>
    <xdr:cxnSp macro="">
      <xdr:nvCxnSpPr>
        <xdr:cNvPr id="416" name="直線コネクタ 415"/>
        <xdr:cNvCxnSpPr/>
      </xdr:nvCxnSpPr>
      <xdr:spPr>
        <a:xfrm>
          <a:off x="14287500" y="56197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27050</xdr:rowOff>
    </xdr:from>
    <xdr:ext cx="405111" cy="259045"/>
    <xdr:sp macro="" textlink="">
      <xdr:nvSpPr>
        <xdr:cNvPr id="417" name="【一般廃棄物処理施設】&#10;有形固定資産減価償却率平均値テキスト"/>
        <xdr:cNvSpPr txBox="1"/>
      </xdr:nvSpPr>
      <xdr:spPr>
        <a:xfrm>
          <a:off x="14414500" y="58944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4173</xdr:rowOff>
    </xdr:from>
    <xdr:to>
      <xdr:col>85</xdr:col>
      <xdr:colOff>177800</xdr:colOff>
      <xdr:row>36</xdr:row>
      <xdr:rowOff>105773</xdr:rowOff>
    </xdr:to>
    <xdr:sp macro="" textlink="">
      <xdr:nvSpPr>
        <xdr:cNvPr id="418" name="フローチャート: 判断 417"/>
        <xdr:cNvSpPr/>
      </xdr:nvSpPr>
      <xdr:spPr>
        <a:xfrm>
          <a:off x="14325600" y="6039213"/>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35</xdr:row>
      <xdr:rowOff>151130</xdr:rowOff>
    </xdr:from>
    <xdr:to>
      <xdr:col>81</xdr:col>
      <xdr:colOff>101600</xdr:colOff>
      <xdr:row>36</xdr:row>
      <xdr:rowOff>81280</xdr:rowOff>
    </xdr:to>
    <xdr:sp macro="" textlink="">
      <xdr:nvSpPr>
        <xdr:cNvPr id="419" name="フローチャート: 判断 418"/>
        <xdr:cNvSpPr/>
      </xdr:nvSpPr>
      <xdr:spPr>
        <a:xfrm>
          <a:off x="13578840" y="60185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17236</xdr:rowOff>
    </xdr:from>
    <xdr:to>
      <xdr:col>76</xdr:col>
      <xdr:colOff>165100</xdr:colOff>
      <xdr:row>36</xdr:row>
      <xdr:rowOff>118836</xdr:rowOff>
    </xdr:to>
    <xdr:sp macro="" textlink="">
      <xdr:nvSpPr>
        <xdr:cNvPr id="420" name="フローチャート: 判断 419"/>
        <xdr:cNvSpPr/>
      </xdr:nvSpPr>
      <xdr:spPr>
        <a:xfrm>
          <a:off x="12804140" y="6052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102144</xdr:rowOff>
    </xdr:from>
    <xdr:to>
      <xdr:col>72</xdr:col>
      <xdr:colOff>38100</xdr:colOff>
      <xdr:row>37</xdr:row>
      <xdr:rowOff>32294</xdr:rowOff>
    </xdr:to>
    <xdr:sp macro="" textlink="">
      <xdr:nvSpPr>
        <xdr:cNvPr id="421" name="フローチャート: 判断 420"/>
        <xdr:cNvSpPr/>
      </xdr:nvSpPr>
      <xdr:spPr>
        <a:xfrm>
          <a:off x="12029440" y="613718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2" name="テキスト ボックス 421"/>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3" name="テキスト ボックス 422"/>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4" name="テキスト ボックス 423"/>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5" name="テキスト ボックス 424"/>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6" name="テキスト ボックス 425"/>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7438</xdr:rowOff>
    </xdr:from>
    <xdr:to>
      <xdr:col>85</xdr:col>
      <xdr:colOff>177800</xdr:colOff>
      <xdr:row>38</xdr:row>
      <xdr:rowOff>109038</xdr:rowOff>
    </xdr:to>
    <xdr:sp macro="" textlink="">
      <xdr:nvSpPr>
        <xdr:cNvPr id="427" name="楕円 426"/>
        <xdr:cNvSpPr/>
      </xdr:nvSpPr>
      <xdr:spPr>
        <a:xfrm>
          <a:off x="14325600" y="6377758"/>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157315</xdr:rowOff>
    </xdr:from>
    <xdr:ext cx="405111" cy="259045"/>
    <xdr:sp macro="" textlink="">
      <xdr:nvSpPr>
        <xdr:cNvPr id="428" name="【一般廃棄物処理施設】&#10;有形固定資産減価償却率該当値テキスト"/>
        <xdr:cNvSpPr txBox="1"/>
      </xdr:nvSpPr>
      <xdr:spPr>
        <a:xfrm>
          <a:off x="14414500" y="63599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97807</xdr:rowOff>
    </xdr:from>
    <xdr:ext cx="405111" cy="259045"/>
    <xdr:sp macro="" textlink="">
      <xdr:nvSpPr>
        <xdr:cNvPr id="429" name="n_1aveValue【一般廃棄物処理施設】&#10;有形固定資産減価償却率"/>
        <xdr:cNvSpPr txBox="1"/>
      </xdr:nvSpPr>
      <xdr:spPr>
        <a:xfrm>
          <a:off x="13437244" y="5797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135363</xdr:rowOff>
    </xdr:from>
    <xdr:ext cx="405111" cy="259045"/>
    <xdr:sp macro="" textlink="">
      <xdr:nvSpPr>
        <xdr:cNvPr id="430" name="n_2aveValue【一般廃棄物処理施設】&#10;有形固定資産減価償却率"/>
        <xdr:cNvSpPr txBox="1"/>
      </xdr:nvSpPr>
      <xdr:spPr>
        <a:xfrm>
          <a:off x="12675244" y="58351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48821</xdr:rowOff>
    </xdr:from>
    <xdr:ext cx="405111" cy="259045"/>
    <xdr:sp macro="" textlink="">
      <xdr:nvSpPr>
        <xdr:cNvPr id="431" name="n_3aveValue【一般廃棄物処理施設】&#10;有形固定資産減価償却率"/>
        <xdr:cNvSpPr txBox="1"/>
      </xdr:nvSpPr>
      <xdr:spPr>
        <a:xfrm>
          <a:off x="11900544" y="5916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32" name="正方形/長方形 431"/>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33" name="正方形/長方形 432"/>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34" name="正方形/長方形 433"/>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35" name="正方形/長方形 434"/>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36" name="正方形/長方形 435"/>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37" name="正方形/長方形 436"/>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38" name="正方形/長方形 437"/>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39" name="正方形/長方形 438"/>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40" name="テキスト ボックス 439"/>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41" name="直線コネクタ 440"/>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42" name="直線コネクタ 441"/>
        <xdr:cNvCxnSpPr/>
      </xdr:nvCxnSpPr>
      <xdr:spPr>
        <a:xfrm>
          <a:off x="1609344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443" name="テキスト ボックス 442"/>
        <xdr:cNvSpPr txBox="1"/>
      </xdr:nvSpPr>
      <xdr:spPr>
        <a:xfrm>
          <a:off x="15890374" y="694056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44" name="直線コネクタ 443"/>
        <xdr:cNvCxnSpPr/>
      </xdr:nvCxnSpPr>
      <xdr:spPr>
        <a:xfrm>
          <a:off x="1609344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445" name="テキスト ボックス 444"/>
        <xdr:cNvSpPr txBox="1"/>
      </xdr:nvSpPr>
      <xdr:spPr>
        <a:xfrm>
          <a:off x="15589461" y="65671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46" name="直線コネクタ 445"/>
        <xdr:cNvCxnSpPr/>
      </xdr:nvCxnSpPr>
      <xdr:spPr>
        <a:xfrm>
          <a:off x="1609344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447" name="テキスト ボックス 446"/>
        <xdr:cNvSpPr txBox="1"/>
      </xdr:nvSpPr>
      <xdr:spPr>
        <a:xfrm>
          <a:off x="15589461" y="61976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48" name="直線コネクタ 447"/>
        <xdr:cNvCxnSpPr/>
      </xdr:nvCxnSpPr>
      <xdr:spPr>
        <a:xfrm>
          <a:off x="1609344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449" name="テキスト ボックス 448"/>
        <xdr:cNvSpPr txBox="1"/>
      </xdr:nvSpPr>
      <xdr:spPr>
        <a:xfrm>
          <a:off x="15589461" y="582423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50" name="直線コネクタ 449"/>
        <xdr:cNvCxnSpPr/>
      </xdr:nvCxnSpPr>
      <xdr:spPr>
        <a:xfrm>
          <a:off x="1609344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451" name="テキスト ボックス 450"/>
        <xdr:cNvSpPr txBox="1"/>
      </xdr:nvSpPr>
      <xdr:spPr>
        <a:xfrm>
          <a:off x="15589461" y="54508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52" name="直線コネクタ 451"/>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453" name="テキスト ボックス 452"/>
        <xdr:cNvSpPr txBox="1"/>
      </xdr:nvSpPr>
      <xdr:spPr>
        <a:xfrm>
          <a:off x="15499308" y="50774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54" name="【一般廃棄物処理施設】&#10;一人当たり有形固定資産（償却資産）額グラフ枠"/>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71582</xdr:rowOff>
    </xdr:from>
    <xdr:to>
      <xdr:col>116</xdr:col>
      <xdr:colOff>62864</xdr:colOff>
      <xdr:row>42</xdr:row>
      <xdr:rowOff>37807</xdr:rowOff>
    </xdr:to>
    <xdr:cxnSp macro="">
      <xdr:nvCxnSpPr>
        <xdr:cNvPr id="455" name="直線コネクタ 454"/>
        <xdr:cNvCxnSpPr/>
      </xdr:nvCxnSpPr>
      <xdr:spPr>
        <a:xfrm flipV="1">
          <a:off x="19509104" y="5771342"/>
          <a:ext cx="0" cy="13073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41634</xdr:rowOff>
    </xdr:from>
    <xdr:ext cx="378565" cy="259045"/>
    <xdr:sp macro="" textlink="">
      <xdr:nvSpPr>
        <xdr:cNvPr id="456" name="【一般廃棄物処理施設】&#10;一人当たり有形固定資産（償却資産）額最小値テキスト"/>
        <xdr:cNvSpPr txBox="1"/>
      </xdr:nvSpPr>
      <xdr:spPr>
        <a:xfrm>
          <a:off x="19547840" y="70825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37807</xdr:rowOff>
    </xdr:from>
    <xdr:to>
      <xdr:col>116</xdr:col>
      <xdr:colOff>152400</xdr:colOff>
      <xdr:row>42</xdr:row>
      <xdr:rowOff>37807</xdr:rowOff>
    </xdr:to>
    <xdr:cxnSp macro="">
      <xdr:nvCxnSpPr>
        <xdr:cNvPr id="457" name="直線コネクタ 456"/>
        <xdr:cNvCxnSpPr/>
      </xdr:nvCxnSpPr>
      <xdr:spPr>
        <a:xfrm>
          <a:off x="19443700" y="707868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18259</xdr:rowOff>
    </xdr:from>
    <xdr:ext cx="599010" cy="259045"/>
    <xdr:sp macro="" textlink="">
      <xdr:nvSpPr>
        <xdr:cNvPr id="458" name="【一般廃棄物処理施設】&#10;一人当たり有形固定資産（償却資産）額最大値テキスト"/>
        <xdr:cNvSpPr txBox="1"/>
      </xdr:nvSpPr>
      <xdr:spPr>
        <a:xfrm>
          <a:off x="19547840" y="5550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702,424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71582</xdr:rowOff>
    </xdr:from>
    <xdr:to>
      <xdr:col>116</xdr:col>
      <xdr:colOff>152400</xdr:colOff>
      <xdr:row>34</xdr:row>
      <xdr:rowOff>71582</xdr:rowOff>
    </xdr:to>
    <xdr:cxnSp macro="">
      <xdr:nvCxnSpPr>
        <xdr:cNvPr id="459" name="直線コネクタ 458"/>
        <xdr:cNvCxnSpPr/>
      </xdr:nvCxnSpPr>
      <xdr:spPr>
        <a:xfrm>
          <a:off x="19443700" y="577134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171208</xdr:rowOff>
    </xdr:from>
    <xdr:ext cx="534377" cy="259045"/>
    <xdr:sp macro="" textlink="">
      <xdr:nvSpPr>
        <xdr:cNvPr id="460" name="【一般廃棄物処理施設】&#10;一人当たり有形固定資産（償却資産）額平均値テキスト"/>
        <xdr:cNvSpPr txBox="1"/>
      </xdr:nvSpPr>
      <xdr:spPr>
        <a:xfrm>
          <a:off x="19547840" y="67091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148331</xdr:rowOff>
    </xdr:from>
    <xdr:to>
      <xdr:col>116</xdr:col>
      <xdr:colOff>114300</xdr:colOff>
      <xdr:row>41</xdr:row>
      <xdr:rowOff>78481</xdr:rowOff>
    </xdr:to>
    <xdr:sp macro="" textlink="">
      <xdr:nvSpPr>
        <xdr:cNvPr id="461" name="フローチャート: 判断 460"/>
        <xdr:cNvSpPr/>
      </xdr:nvSpPr>
      <xdr:spPr>
        <a:xfrm>
          <a:off x="19458940" y="685393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163202</xdr:rowOff>
    </xdr:from>
    <xdr:to>
      <xdr:col>112</xdr:col>
      <xdr:colOff>38100</xdr:colOff>
      <xdr:row>41</xdr:row>
      <xdr:rowOff>93352</xdr:rowOff>
    </xdr:to>
    <xdr:sp macro="" textlink="">
      <xdr:nvSpPr>
        <xdr:cNvPr id="462" name="フローチャート: 判断 461"/>
        <xdr:cNvSpPr/>
      </xdr:nvSpPr>
      <xdr:spPr>
        <a:xfrm>
          <a:off x="18735040" y="686880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41</xdr:row>
      <xdr:rowOff>2664</xdr:rowOff>
    </xdr:from>
    <xdr:to>
      <xdr:col>107</xdr:col>
      <xdr:colOff>101600</xdr:colOff>
      <xdr:row>41</xdr:row>
      <xdr:rowOff>104264</xdr:rowOff>
    </xdr:to>
    <xdr:sp macro="" textlink="">
      <xdr:nvSpPr>
        <xdr:cNvPr id="463" name="フローチャート: 判断 462"/>
        <xdr:cNvSpPr/>
      </xdr:nvSpPr>
      <xdr:spPr>
        <a:xfrm>
          <a:off x="17937480" y="6875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41</xdr:row>
      <xdr:rowOff>8062</xdr:rowOff>
    </xdr:from>
    <xdr:to>
      <xdr:col>102</xdr:col>
      <xdr:colOff>165100</xdr:colOff>
      <xdr:row>41</xdr:row>
      <xdr:rowOff>109662</xdr:rowOff>
    </xdr:to>
    <xdr:sp macro="" textlink="">
      <xdr:nvSpPr>
        <xdr:cNvPr id="464" name="フローチャート: 判断 463"/>
        <xdr:cNvSpPr/>
      </xdr:nvSpPr>
      <xdr:spPr>
        <a:xfrm>
          <a:off x="17162780" y="6881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65" name="テキスト ボックス 464"/>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66" name="テキスト ボックス 465"/>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67" name="テキスト ボックス 466"/>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68" name="テキスト ボックス 467"/>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69" name="テキスト ボックス 468"/>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88050</xdr:rowOff>
    </xdr:from>
    <xdr:to>
      <xdr:col>116</xdr:col>
      <xdr:colOff>114300</xdr:colOff>
      <xdr:row>42</xdr:row>
      <xdr:rowOff>18200</xdr:rowOff>
    </xdr:to>
    <xdr:sp macro="" textlink="">
      <xdr:nvSpPr>
        <xdr:cNvPr id="470" name="楕円 469"/>
        <xdr:cNvSpPr/>
      </xdr:nvSpPr>
      <xdr:spPr>
        <a:xfrm>
          <a:off x="19458940" y="69612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2977</xdr:rowOff>
    </xdr:from>
    <xdr:ext cx="534377" cy="259045"/>
    <xdr:sp macro="" textlink="">
      <xdr:nvSpPr>
        <xdr:cNvPr id="471" name="【一般廃棄物処理施設】&#10;一人当たり有形固定資産（償却資産）額該当値テキスト"/>
        <xdr:cNvSpPr txBox="1"/>
      </xdr:nvSpPr>
      <xdr:spPr>
        <a:xfrm>
          <a:off x="19547840" y="6876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39</xdr:row>
      <xdr:rowOff>109879</xdr:rowOff>
    </xdr:from>
    <xdr:ext cx="534377" cy="259045"/>
    <xdr:sp macro="" textlink="">
      <xdr:nvSpPr>
        <xdr:cNvPr id="472" name="n_1aveValue【一般廃棄物処理施設】&#10;一人当たり有形固定資産（償却資産）額"/>
        <xdr:cNvSpPr txBox="1"/>
      </xdr:nvSpPr>
      <xdr:spPr>
        <a:xfrm>
          <a:off x="18528811" y="6647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120791</xdr:rowOff>
    </xdr:from>
    <xdr:ext cx="534377" cy="259045"/>
    <xdr:sp macro="" textlink="">
      <xdr:nvSpPr>
        <xdr:cNvPr id="473" name="n_2aveValue【一般廃棄物処理施設】&#10;一人当たり有形固定資産（償却資産）額"/>
        <xdr:cNvSpPr txBox="1"/>
      </xdr:nvSpPr>
      <xdr:spPr>
        <a:xfrm>
          <a:off x="17766811" y="6658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126189</xdr:rowOff>
    </xdr:from>
    <xdr:ext cx="534377" cy="259045"/>
    <xdr:sp macro="" textlink="">
      <xdr:nvSpPr>
        <xdr:cNvPr id="474" name="n_3aveValue【一般廃棄物処理施設】&#10;一人当たり有形固定資産（償却資産）額"/>
        <xdr:cNvSpPr txBox="1"/>
      </xdr:nvSpPr>
      <xdr:spPr>
        <a:xfrm>
          <a:off x="16969251" y="6664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75" name="正方形/長方形 474"/>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76" name="正方形/長方形 475"/>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77" name="正方形/長方形 476"/>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78" name="正方形/長方形 477"/>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79" name="正方形/長方形 478"/>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80" name="正方形/長方形 479"/>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81" name="正方形/長方形 480"/>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82" name="正方形/長方形 481"/>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83" name="テキスト ボックス 482"/>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84" name="直線コネクタ 483"/>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485" name="直線コネクタ 484"/>
        <xdr:cNvCxnSpPr/>
      </xdr:nvCxnSpPr>
      <xdr:spPr>
        <a:xfrm>
          <a:off x="10960100" y="1085958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486" name="テキスト ボックス 485"/>
        <xdr:cNvSpPr txBox="1"/>
      </xdr:nvSpPr>
      <xdr:spPr>
        <a:xfrm>
          <a:off x="10666881" y="1072117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87" name="直線コネクタ 486"/>
        <xdr:cNvCxnSpPr/>
      </xdr:nvCxnSpPr>
      <xdr:spPr>
        <a:xfrm>
          <a:off x="10960100" y="1054063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88" name="テキスト ボックス 487"/>
        <xdr:cNvSpPr txBox="1"/>
      </xdr:nvSpPr>
      <xdr:spPr>
        <a:xfrm>
          <a:off x="1060276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89" name="直線コネクタ 488"/>
        <xdr:cNvCxnSpPr/>
      </xdr:nvCxnSpPr>
      <xdr:spPr>
        <a:xfrm>
          <a:off x="10960100" y="1022168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90" name="テキスト ボックス 489"/>
        <xdr:cNvSpPr txBox="1"/>
      </xdr:nvSpPr>
      <xdr:spPr>
        <a:xfrm>
          <a:off x="1060276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91" name="直線コネクタ 490"/>
        <xdr:cNvCxnSpPr/>
      </xdr:nvCxnSpPr>
      <xdr:spPr>
        <a:xfrm>
          <a:off x="10960100" y="989892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92" name="テキスト ボックス 491"/>
        <xdr:cNvSpPr txBox="1"/>
      </xdr:nvSpPr>
      <xdr:spPr>
        <a:xfrm>
          <a:off x="1060276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93" name="直線コネクタ 492"/>
        <xdr:cNvCxnSpPr/>
      </xdr:nvCxnSpPr>
      <xdr:spPr>
        <a:xfrm>
          <a:off x="10960100" y="957997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94" name="テキスト ボックス 493"/>
        <xdr:cNvSpPr txBox="1"/>
      </xdr:nvSpPr>
      <xdr:spPr>
        <a:xfrm>
          <a:off x="1060276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95" name="直線コネクタ 494"/>
        <xdr:cNvCxnSpPr/>
      </xdr:nvCxnSpPr>
      <xdr:spPr>
        <a:xfrm>
          <a:off x="10960100" y="926102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496" name="テキスト ボックス 495"/>
        <xdr:cNvSpPr txBox="1"/>
      </xdr:nvSpPr>
      <xdr:spPr>
        <a:xfrm>
          <a:off x="10561501" y="912260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97" name="直線コネクタ 496"/>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98" name="テキスト ボックス 497"/>
        <xdr:cNvSpPr txBox="1"/>
      </xdr:nvSpPr>
      <xdr:spPr>
        <a:xfrm>
          <a:off x="1056150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99" name="【保健センター・保健所】&#10;有形固定資産減価償却率グラフ枠"/>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64</xdr:row>
      <xdr:rowOff>97972</xdr:rowOff>
    </xdr:to>
    <xdr:cxnSp macro="">
      <xdr:nvCxnSpPr>
        <xdr:cNvPr id="500" name="直線コネクタ 499"/>
        <xdr:cNvCxnSpPr/>
      </xdr:nvCxnSpPr>
      <xdr:spPr>
        <a:xfrm flipV="1">
          <a:off x="14375764" y="9261022"/>
          <a:ext cx="0" cy="15659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101799</xdr:rowOff>
    </xdr:from>
    <xdr:ext cx="340478" cy="259045"/>
    <xdr:sp macro="" textlink="">
      <xdr:nvSpPr>
        <xdr:cNvPr id="501" name="【保健センター・保健所】&#10;有形固定資産減価償却率最小値テキスト"/>
        <xdr:cNvSpPr txBox="1"/>
      </xdr:nvSpPr>
      <xdr:spPr>
        <a:xfrm>
          <a:off x="14414500" y="1083075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97972</xdr:rowOff>
    </xdr:from>
    <xdr:to>
      <xdr:col>86</xdr:col>
      <xdr:colOff>25400</xdr:colOff>
      <xdr:row>64</xdr:row>
      <xdr:rowOff>97972</xdr:rowOff>
    </xdr:to>
    <xdr:cxnSp macro="">
      <xdr:nvCxnSpPr>
        <xdr:cNvPr id="502" name="直線コネクタ 501"/>
        <xdr:cNvCxnSpPr/>
      </xdr:nvCxnSpPr>
      <xdr:spPr>
        <a:xfrm>
          <a:off x="14287500" y="1082693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469744" cy="259045"/>
    <xdr:sp macro="" textlink="">
      <xdr:nvSpPr>
        <xdr:cNvPr id="503" name="【保健センター・保健所】&#10;有形固定資産減価償却率最大値テキスト"/>
        <xdr:cNvSpPr txBox="1"/>
      </xdr:nvSpPr>
      <xdr:spPr>
        <a:xfrm>
          <a:off x="14414500" y="9043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504" name="直線コネクタ 503"/>
        <xdr:cNvCxnSpPr/>
      </xdr:nvCxnSpPr>
      <xdr:spPr>
        <a:xfrm>
          <a:off x="14287500" y="926102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102343</xdr:rowOff>
    </xdr:from>
    <xdr:ext cx="405111" cy="259045"/>
    <xdr:sp macro="" textlink="">
      <xdr:nvSpPr>
        <xdr:cNvPr id="505" name="【保健センター・保健所】&#10;有形固定資産減価償却率平均値テキスト"/>
        <xdr:cNvSpPr txBox="1"/>
      </xdr:nvSpPr>
      <xdr:spPr>
        <a:xfrm>
          <a:off x="14414500" y="99931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123916</xdr:rowOff>
    </xdr:from>
    <xdr:to>
      <xdr:col>85</xdr:col>
      <xdr:colOff>177800</xdr:colOff>
      <xdr:row>60</xdr:row>
      <xdr:rowOff>54066</xdr:rowOff>
    </xdr:to>
    <xdr:sp macro="" textlink="">
      <xdr:nvSpPr>
        <xdr:cNvPr id="506" name="フローチャート: 判断 505"/>
        <xdr:cNvSpPr/>
      </xdr:nvSpPr>
      <xdr:spPr>
        <a:xfrm>
          <a:off x="14325600" y="10014676"/>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154940</xdr:rowOff>
    </xdr:from>
    <xdr:to>
      <xdr:col>81</xdr:col>
      <xdr:colOff>101600</xdr:colOff>
      <xdr:row>60</xdr:row>
      <xdr:rowOff>85090</xdr:rowOff>
    </xdr:to>
    <xdr:sp macro="" textlink="">
      <xdr:nvSpPr>
        <xdr:cNvPr id="507" name="フローチャート: 判断 506"/>
        <xdr:cNvSpPr/>
      </xdr:nvSpPr>
      <xdr:spPr>
        <a:xfrm>
          <a:off x="13578840" y="100457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1451</xdr:rowOff>
    </xdr:from>
    <xdr:to>
      <xdr:col>76</xdr:col>
      <xdr:colOff>165100</xdr:colOff>
      <xdr:row>60</xdr:row>
      <xdr:rowOff>103051</xdr:rowOff>
    </xdr:to>
    <xdr:sp macro="" textlink="">
      <xdr:nvSpPr>
        <xdr:cNvPr id="508" name="フローチャート: 判断 507"/>
        <xdr:cNvSpPr/>
      </xdr:nvSpPr>
      <xdr:spPr>
        <a:xfrm>
          <a:off x="12804140" y="10059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153307</xdr:rowOff>
    </xdr:from>
    <xdr:to>
      <xdr:col>72</xdr:col>
      <xdr:colOff>38100</xdr:colOff>
      <xdr:row>60</xdr:row>
      <xdr:rowOff>83457</xdr:rowOff>
    </xdr:to>
    <xdr:sp macro="" textlink="">
      <xdr:nvSpPr>
        <xdr:cNvPr id="509" name="フローチャート: 判断 508"/>
        <xdr:cNvSpPr/>
      </xdr:nvSpPr>
      <xdr:spPr>
        <a:xfrm>
          <a:off x="12029440" y="1004406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10" name="テキスト ボックス 509"/>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11" name="テキスト ボックス 510"/>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12" name="テキスト ボックス 511"/>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13" name="テキスト ボックス 512"/>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14" name="テキスト ボックス 513"/>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84727</xdr:rowOff>
    </xdr:from>
    <xdr:to>
      <xdr:col>85</xdr:col>
      <xdr:colOff>177800</xdr:colOff>
      <xdr:row>59</xdr:row>
      <xdr:rowOff>14877</xdr:rowOff>
    </xdr:to>
    <xdr:sp macro="" textlink="">
      <xdr:nvSpPr>
        <xdr:cNvPr id="515" name="楕円 514"/>
        <xdr:cNvSpPr/>
      </xdr:nvSpPr>
      <xdr:spPr>
        <a:xfrm>
          <a:off x="14325600" y="9807847"/>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107604</xdr:rowOff>
    </xdr:from>
    <xdr:ext cx="405111" cy="259045"/>
    <xdr:sp macro="" textlink="">
      <xdr:nvSpPr>
        <xdr:cNvPr id="516" name="【保健センター・保健所】&#10;有形固定資産減価償却率該当値テキスト"/>
        <xdr:cNvSpPr txBox="1"/>
      </xdr:nvSpPr>
      <xdr:spPr>
        <a:xfrm>
          <a:off x="14414500" y="9663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101617</xdr:rowOff>
    </xdr:from>
    <xdr:ext cx="405111" cy="259045"/>
    <xdr:sp macro="" textlink="">
      <xdr:nvSpPr>
        <xdr:cNvPr id="517" name="n_1aveValue【保健センター・保健所】&#10;有形固定資産減価償却率"/>
        <xdr:cNvSpPr txBox="1"/>
      </xdr:nvSpPr>
      <xdr:spPr>
        <a:xfrm>
          <a:off x="13437244" y="9824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119578</xdr:rowOff>
    </xdr:from>
    <xdr:ext cx="405111" cy="259045"/>
    <xdr:sp macro="" textlink="">
      <xdr:nvSpPr>
        <xdr:cNvPr id="518" name="n_2aveValue【保健センター・保健所】&#10;有形固定資産減価償却率"/>
        <xdr:cNvSpPr txBox="1"/>
      </xdr:nvSpPr>
      <xdr:spPr>
        <a:xfrm>
          <a:off x="12675244" y="98426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99984</xdr:rowOff>
    </xdr:from>
    <xdr:ext cx="405111" cy="259045"/>
    <xdr:sp macro="" textlink="">
      <xdr:nvSpPr>
        <xdr:cNvPr id="519" name="n_3aveValue【保健センター・保健所】&#10;有形固定資産減価償却率"/>
        <xdr:cNvSpPr txBox="1"/>
      </xdr:nvSpPr>
      <xdr:spPr>
        <a:xfrm>
          <a:off x="11900544" y="98231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20" name="正方形/長方形 519"/>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21" name="正方形/長方形 520"/>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22" name="正方形/長方形 521"/>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23" name="正方形/長方形 522"/>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24" name="正方形/長方形 523"/>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25" name="正方形/長方形 524"/>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26" name="正方形/長方形 525"/>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27" name="正方形/長方形 526"/>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28" name="テキスト ボックス 527"/>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29" name="直線コネクタ 528"/>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30" name="直線コネクタ 529"/>
        <xdr:cNvCxnSpPr/>
      </xdr:nvCxnSpPr>
      <xdr:spPr>
        <a:xfrm>
          <a:off x="1609344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31" name="テキスト ボックス 530"/>
        <xdr:cNvSpPr txBox="1"/>
      </xdr:nvSpPr>
      <xdr:spPr>
        <a:xfrm>
          <a:off x="1569484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32" name="直線コネクタ 531"/>
        <xdr:cNvCxnSpPr/>
      </xdr:nvCxnSpPr>
      <xdr:spPr>
        <a:xfrm>
          <a:off x="1609344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33" name="テキスト ボックス 532"/>
        <xdr:cNvSpPr txBox="1"/>
      </xdr:nvSpPr>
      <xdr:spPr>
        <a:xfrm>
          <a:off x="15694841" y="1039841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34" name="直線コネクタ 533"/>
        <xdr:cNvCxnSpPr/>
      </xdr:nvCxnSpPr>
      <xdr:spPr>
        <a:xfrm>
          <a:off x="1609344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35" name="テキスト ボックス 534"/>
        <xdr:cNvSpPr txBox="1"/>
      </xdr:nvSpPr>
      <xdr:spPr>
        <a:xfrm>
          <a:off x="15694841" y="100794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36" name="直線コネクタ 535"/>
        <xdr:cNvCxnSpPr/>
      </xdr:nvCxnSpPr>
      <xdr:spPr>
        <a:xfrm>
          <a:off x="1609344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37" name="テキスト ボックス 536"/>
        <xdr:cNvSpPr txBox="1"/>
      </xdr:nvSpPr>
      <xdr:spPr>
        <a:xfrm>
          <a:off x="15694841" y="976051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38" name="直線コネクタ 537"/>
        <xdr:cNvCxnSpPr/>
      </xdr:nvCxnSpPr>
      <xdr:spPr>
        <a:xfrm>
          <a:off x="1609344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39" name="テキスト ボックス 538"/>
        <xdr:cNvSpPr txBox="1"/>
      </xdr:nvSpPr>
      <xdr:spPr>
        <a:xfrm>
          <a:off x="15694841" y="944156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40" name="直線コネクタ 539"/>
        <xdr:cNvCxnSpPr/>
      </xdr:nvCxnSpPr>
      <xdr:spPr>
        <a:xfrm>
          <a:off x="1609344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41" name="テキスト ボックス 540"/>
        <xdr:cNvSpPr txBox="1"/>
      </xdr:nvSpPr>
      <xdr:spPr>
        <a:xfrm>
          <a:off x="15694841" y="912260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42" name="直線コネクタ 541"/>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43" name="テキスト ボックス 542"/>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44" name="【保健センター・保健所】&#10;一人当たり面積グラフ枠"/>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65315</xdr:rowOff>
    </xdr:from>
    <xdr:to>
      <xdr:col>116</xdr:col>
      <xdr:colOff>62864</xdr:colOff>
      <xdr:row>64</xdr:row>
      <xdr:rowOff>108857</xdr:rowOff>
    </xdr:to>
    <xdr:cxnSp macro="">
      <xdr:nvCxnSpPr>
        <xdr:cNvPr id="545" name="直線コネクタ 544"/>
        <xdr:cNvCxnSpPr/>
      </xdr:nvCxnSpPr>
      <xdr:spPr>
        <a:xfrm flipV="1">
          <a:off x="19509104" y="9453155"/>
          <a:ext cx="0" cy="13846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112684</xdr:rowOff>
    </xdr:from>
    <xdr:ext cx="469744" cy="259045"/>
    <xdr:sp macro="" textlink="">
      <xdr:nvSpPr>
        <xdr:cNvPr id="546" name="【保健センター・保健所】&#10;一人当たり面積最小値テキスト"/>
        <xdr:cNvSpPr txBox="1"/>
      </xdr:nvSpPr>
      <xdr:spPr>
        <a:xfrm>
          <a:off x="19547840" y="10841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108857</xdr:rowOff>
    </xdr:from>
    <xdr:to>
      <xdr:col>116</xdr:col>
      <xdr:colOff>152400</xdr:colOff>
      <xdr:row>64</xdr:row>
      <xdr:rowOff>108857</xdr:rowOff>
    </xdr:to>
    <xdr:cxnSp macro="">
      <xdr:nvCxnSpPr>
        <xdr:cNvPr id="547" name="直線コネクタ 546"/>
        <xdr:cNvCxnSpPr/>
      </xdr:nvCxnSpPr>
      <xdr:spPr>
        <a:xfrm>
          <a:off x="19443700" y="1083781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11992</xdr:rowOff>
    </xdr:from>
    <xdr:ext cx="469744" cy="259045"/>
    <xdr:sp macro="" textlink="">
      <xdr:nvSpPr>
        <xdr:cNvPr id="548" name="【保健センター・保健所】&#10;一人当たり面積最大値テキスト"/>
        <xdr:cNvSpPr txBox="1"/>
      </xdr:nvSpPr>
      <xdr:spPr>
        <a:xfrm>
          <a:off x="19547840" y="9232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65315</xdr:rowOff>
    </xdr:from>
    <xdr:to>
      <xdr:col>116</xdr:col>
      <xdr:colOff>152400</xdr:colOff>
      <xdr:row>56</xdr:row>
      <xdr:rowOff>65315</xdr:rowOff>
    </xdr:to>
    <xdr:cxnSp macro="">
      <xdr:nvCxnSpPr>
        <xdr:cNvPr id="549" name="直線コネクタ 548"/>
        <xdr:cNvCxnSpPr/>
      </xdr:nvCxnSpPr>
      <xdr:spPr>
        <a:xfrm>
          <a:off x="19443700" y="945315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159855</xdr:rowOff>
    </xdr:from>
    <xdr:ext cx="469744" cy="259045"/>
    <xdr:sp macro="" textlink="">
      <xdr:nvSpPr>
        <xdr:cNvPr id="550" name="【保健センター・保健所】&#10;一人当たり面積平均値テキスト"/>
        <xdr:cNvSpPr txBox="1"/>
      </xdr:nvSpPr>
      <xdr:spPr>
        <a:xfrm>
          <a:off x="19547840" y="102182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136978</xdr:rowOff>
    </xdr:from>
    <xdr:to>
      <xdr:col>116</xdr:col>
      <xdr:colOff>114300</xdr:colOff>
      <xdr:row>62</xdr:row>
      <xdr:rowOff>67128</xdr:rowOff>
    </xdr:to>
    <xdr:sp macro="" textlink="">
      <xdr:nvSpPr>
        <xdr:cNvPr id="551" name="フローチャート: 判断 550"/>
        <xdr:cNvSpPr/>
      </xdr:nvSpPr>
      <xdr:spPr>
        <a:xfrm>
          <a:off x="19458940" y="1036301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147865</xdr:rowOff>
    </xdr:from>
    <xdr:to>
      <xdr:col>112</xdr:col>
      <xdr:colOff>38100</xdr:colOff>
      <xdr:row>62</xdr:row>
      <xdr:rowOff>78015</xdr:rowOff>
    </xdr:to>
    <xdr:sp macro="" textlink="">
      <xdr:nvSpPr>
        <xdr:cNvPr id="552" name="フローチャート: 判断 551"/>
        <xdr:cNvSpPr/>
      </xdr:nvSpPr>
      <xdr:spPr>
        <a:xfrm>
          <a:off x="18735040" y="1037390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158750</xdr:rowOff>
    </xdr:from>
    <xdr:to>
      <xdr:col>107</xdr:col>
      <xdr:colOff>101600</xdr:colOff>
      <xdr:row>62</xdr:row>
      <xdr:rowOff>88900</xdr:rowOff>
    </xdr:to>
    <xdr:sp macro="" textlink="">
      <xdr:nvSpPr>
        <xdr:cNvPr id="553" name="フローチャート: 判断 552"/>
        <xdr:cNvSpPr/>
      </xdr:nvSpPr>
      <xdr:spPr>
        <a:xfrm>
          <a:off x="17937480" y="103847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147865</xdr:rowOff>
    </xdr:from>
    <xdr:to>
      <xdr:col>102</xdr:col>
      <xdr:colOff>165100</xdr:colOff>
      <xdr:row>62</xdr:row>
      <xdr:rowOff>78015</xdr:rowOff>
    </xdr:to>
    <xdr:sp macro="" textlink="">
      <xdr:nvSpPr>
        <xdr:cNvPr id="554" name="フローチャート: 判断 553"/>
        <xdr:cNvSpPr/>
      </xdr:nvSpPr>
      <xdr:spPr>
        <a:xfrm>
          <a:off x="17162780" y="1037390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55" name="テキスト ボックス 554"/>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56" name="テキスト ボックス 555"/>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57" name="テキスト ボックス 556"/>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58" name="テキスト ボックス 557"/>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59" name="テキスト ボックス 558"/>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142422</xdr:rowOff>
    </xdr:from>
    <xdr:to>
      <xdr:col>116</xdr:col>
      <xdr:colOff>114300</xdr:colOff>
      <xdr:row>64</xdr:row>
      <xdr:rowOff>72572</xdr:rowOff>
    </xdr:to>
    <xdr:sp macro="" textlink="">
      <xdr:nvSpPr>
        <xdr:cNvPr id="560" name="楕円 559"/>
        <xdr:cNvSpPr/>
      </xdr:nvSpPr>
      <xdr:spPr>
        <a:xfrm>
          <a:off x="19458940" y="1070374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57349</xdr:rowOff>
    </xdr:from>
    <xdr:ext cx="469744" cy="259045"/>
    <xdr:sp macro="" textlink="">
      <xdr:nvSpPr>
        <xdr:cNvPr id="561" name="【保健センター・保健所】&#10;一人当たり面積該当値テキスト"/>
        <xdr:cNvSpPr txBox="1"/>
      </xdr:nvSpPr>
      <xdr:spPr>
        <a:xfrm>
          <a:off x="19547840" y="10618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94542</xdr:rowOff>
    </xdr:from>
    <xdr:ext cx="469744" cy="259045"/>
    <xdr:sp macro="" textlink="">
      <xdr:nvSpPr>
        <xdr:cNvPr id="562" name="n_1aveValue【保健センター・保健所】&#10;一人当たり面積"/>
        <xdr:cNvSpPr txBox="1"/>
      </xdr:nvSpPr>
      <xdr:spPr>
        <a:xfrm>
          <a:off x="18561127" y="10152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105427</xdr:rowOff>
    </xdr:from>
    <xdr:ext cx="469744" cy="259045"/>
    <xdr:sp macro="" textlink="">
      <xdr:nvSpPr>
        <xdr:cNvPr id="563" name="n_2aveValue【保健センター・保健所】&#10;一人当たり面積"/>
        <xdr:cNvSpPr txBox="1"/>
      </xdr:nvSpPr>
      <xdr:spPr>
        <a:xfrm>
          <a:off x="17776267" y="1016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94542</xdr:rowOff>
    </xdr:from>
    <xdr:ext cx="469744" cy="259045"/>
    <xdr:sp macro="" textlink="">
      <xdr:nvSpPr>
        <xdr:cNvPr id="564" name="n_3aveValue【保健センター・保健所】&#10;一人当たり面積"/>
        <xdr:cNvSpPr txBox="1"/>
      </xdr:nvSpPr>
      <xdr:spPr>
        <a:xfrm>
          <a:off x="17001567" y="10152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65" name="正方形/長方形 564"/>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66" name="正方形/長方形 565"/>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67" name="正方形/長方形 566"/>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68" name="正方形/長方形 567"/>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69" name="正方形/長方形 568"/>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70" name="正方形/長方形 569"/>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71" name="正方形/長方形 570"/>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72" name="正方形/長方形 571"/>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73" name="テキスト ボックス 572"/>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74" name="直線コネクタ 573"/>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75" name="直線コネクタ 574"/>
        <xdr:cNvCxnSpPr/>
      </xdr:nvCxnSpPr>
      <xdr:spPr>
        <a:xfrm>
          <a:off x="10960100" y="1458576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76" name="テキスト ボックス 575"/>
        <xdr:cNvSpPr txBox="1"/>
      </xdr:nvSpPr>
      <xdr:spPr>
        <a:xfrm>
          <a:off x="10666881" y="1444354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77" name="直線コネクタ 576"/>
        <xdr:cNvCxnSpPr/>
      </xdr:nvCxnSpPr>
      <xdr:spPr>
        <a:xfrm>
          <a:off x="10960100" y="1426300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78" name="テキスト ボックス 577"/>
        <xdr:cNvSpPr txBox="1"/>
      </xdr:nvSpPr>
      <xdr:spPr>
        <a:xfrm>
          <a:off x="10602761" y="1412459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79" name="直線コネクタ 578"/>
        <xdr:cNvCxnSpPr/>
      </xdr:nvCxnSpPr>
      <xdr:spPr>
        <a:xfrm>
          <a:off x="10960100" y="1394405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80" name="テキスト ボックス 579"/>
        <xdr:cNvSpPr txBox="1"/>
      </xdr:nvSpPr>
      <xdr:spPr>
        <a:xfrm>
          <a:off x="10602761" y="138056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81" name="直線コネクタ 580"/>
        <xdr:cNvCxnSpPr/>
      </xdr:nvCxnSpPr>
      <xdr:spPr>
        <a:xfrm>
          <a:off x="10960100" y="1362510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82" name="テキスト ボックス 581"/>
        <xdr:cNvSpPr txBox="1"/>
      </xdr:nvSpPr>
      <xdr:spPr>
        <a:xfrm>
          <a:off x="10602761" y="134866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83" name="直線コネクタ 582"/>
        <xdr:cNvCxnSpPr/>
      </xdr:nvCxnSpPr>
      <xdr:spPr>
        <a:xfrm>
          <a:off x="10960100" y="1330615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84" name="テキスト ボックス 583"/>
        <xdr:cNvSpPr txBox="1"/>
      </xdr:nvSpPr>
      <xdr:spPr>
        <a:xfrm>
          <a:off x="10602761" y="1316774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85" name="直線コネクタ 584"/>
        <xdr:cNvCxnSpPr/>
      </xdr:nvCxnSpPr>
      <xdr:spPr>
        <a:xfrm>
          <a:off x="10960100" y="1298720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86" name="テキスト ボックス 585"/>
        <xdr:cNvSpPr txBox="1"/>
      </xdr:nvSpPr>
      <xdr:spPr>
        <a:xfrm>
          <a:off x="10561501" y="1284878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87" name="直線コネクタ 586"/>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88" name="テキスト ボックス 587"/>
        <xdr:cNvSpPr txBox="1"/>
      </xdr:nvSpPr>
      <xdr:spPr>
        <a:xfrm>
          <a:off x="105615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89" name="【消防施設】&#10;有形固定資産減価償却率グラフ枠"/>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127907</xdr:rowOff>
    </xdr:from>
    <xdr:to>
      <xdr:col>85</xdr:col>
      <xdr:colOff>126364</xdr:colOff>
      <xdr:row>85</xdr:row>
      <xdr:rowOff>139337</xdr:rowOff>
    </xdr:to>
    <xdr:cxnSp macro="">
      <xdr:nvCxnSpPr>
        <xdr:cNvPr id="590" name="直線コネクタ 589"/>
        <xdr:cNvCxnSpPr/>
      </xdr:nvCxnSpPr>
      <xdr:spPr>
        <a:xfrm flipV="1">
          <a:off x="14375764" y="13036187"/>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143164</xdr:rowOff>
    </xdr:from>
    <xdr:ext cx="405111" cy="259045"/>
    <xdr:sp macro="" textlink="">
      <xdr:nvSpPr>
        <xdr:cNvPr id="591" name="【消防施設】&#10;有形固定資産減価償却率最小値テキスト"/>
        <xdr:cNvSpPr txBox="1"/>
      </xdr:nvSpPr>
      <xdr:spPr>
        <a:xfrm>
          <a:off x="14414500" y="143925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139337</xdr:rowOff>
    </xdr:from>
    <xdr:to>
      <xdr:col>86</xdr:col>
      <xdr:colOff>25400</xdr:colOff>
      <xdr:row>85</xdr:row>
      <xdr:rowOff>139337</xdr:rowOff>
    </xdr:to>
    <xdr:cxnSp macro="">
      <xdr:nvCxnSpPr>
        <xdr:cNvPr id="592" name="直線コネクタ 591"/>
        <xdr:cNvCxnSpPr/>
      </xdr:nvCxnSpPr>
      <xdr:spPr>
        <a:xfrm>
          <a:off x="14287500" y="1438873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74584</xdr:rowOff>
    </xdr:from>
    <xdr:ext cx="405111" cy="259045"/>
    <xdr:sp macro="" textlink="">
      <xdr:nvSpPr>
        <xdr:cNvPr id="593" name="【消防施設】&#10;有形固定資産減価償却率最大値テキスト"/>
        <xdr:cNvSpPr txBox="1"/>
      </xdr:nvSpPr>
      <xdr:spPr>
        <a:xfrm>
          <a:off x="14414500" y="128152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127907</xdr:rowOff>
    </xdr:from>
    <xdr:to>
      <xdr:col>86</xdr:col>
      <xdr:colOff>25400</xdr:colOff>
      <xdr:row>77</xdr:row>
      <xdr:rowOff>127907</xdr:rowOff>
    </xdr:to>
    <xdr:cxnSp macro="">
      <xdr:nvCxnSpPr>
        <xdr:cNvPr id="594" name="直線コネクタ 593"/>
        <xdr:cNvCxnSpPr/>
      </xdr:nvCxnSpPr>
      <xdr:spPr>
        <a:xfrm>
          <a:off x="14287500" y="1303618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16708</xdr:rowOff>
    </xdr:from>
    <xdr:ext cx="405111" cy="259045"/>
    <xdr:sp macro="" textlink="">
      <xdr:nvSpPr>
        <xdr:cNvPr id="595" name="【消防施設】&#10;有形固定資産減価償却率平均値テキスト"/>
        <xdr:cNvSpPr txBox="1"/>
      </xdr:nvSpPr>
      <xdr:spPr>
        <a:xfrm>
          <a:off x="14414500" y="134279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165281</xdr:rowOff>
    </xdr:from>
    <xdr:to>
      <xdr:col>85</xdr:col>
      <xdr:colOff>177800</xdr:colOff>
      <xdr:row>81</xdr:row>
      <xdr:rowOff>95431</xdr:rowOff>
    </xdr:to>
    <xdr:sp macro="" textlink="">
      <xdr:nvSpPr>
        <xdr:cNvPr id="596" name="フローチャート: 判断 595"/>
        <xdr:cNvSpPr/>
      </xdr:nvSpPr>
      <xdr:spPr>
        <a:xfrm>
          <a:off x="14325600" y="13576481"/>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13426</xdr:rowOff>
    </xdr:from>
    <xdr:to>
      <xdr:col>81</xdr:col>
      <xdr:colOff>101600</xdr:colOff>
      <xdr:row>81</xdr:row>
      <xdr:rowOff>115026</xdr:rowOff>
    </xdr:to>
    <xdr:sp macro="" textlink="">
      <xdr:nvSpPr>
        <xdr:cNvPr id="597" name="フローチャート: 判断 596"/>
        <xdr:cNvSpPr/>
      </xdr:nvSpPr>
      <xdr:spPr>
        <a:xfrm>
          <a:off x="13578840" y="13592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134257</xdr:rowOff>
    </xdr:from>
    <xdr:to>
      <xdr:col>76</xdr:col>
      <xdr:colOff>165100</xdr:colOff>
      <xdr:row>82</xdr:row>
      <xdr:rowOff>64407</xdr:rowOff>
    </xdr:to>
    <xdr:sp macro="" textlink="">
      <xdr:nvSpPr>
        <xdr:cNvPr id="598" name="フローチャート: 判断 597"/>
        <xdr:cNvSpPr/>
      </xdr:nvSpPr>
      <xdr:spPr>
        <a:xfrm>
          <a:off x="12804140" y="1371309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83638</xdr:rowOff>
    </xdr:from>
    <xdr:to>
      <xdr:col>72</xdr:col>
      <xdr:colOff>38100</xdr:colOff>
      <xdr:row>82</xdr:row>
      <xdr:rowOff>13788</xdr:rowOff>
    </xdr:to>
    <xdr:sp macro="" textlink="">
      <xdr:nvSpPr>
        <xdr:cNvPr id="599" name="フローチャート: 判断 598"/>
        <xdr:cNvSpPr/>
      </xdr:nvSpPr>
      <xdr:spPr>
        <a:xfrm>
          <a:off x="12029440" y="1366247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00" name="テキスト ボックス 599"/>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01" name="テキスト ボックス 600"/>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02" name="テキスト ボックス 601"/>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03" name="テキスト ボックス 602"/>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04" name="テキスト ボックス 603"/>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3629</xdr:rowOff>
    </xdr:from>
    <xdr:to>
      <xdr:col>85</xdr:col>
      <xdr:colOff>177800</xdr:colOff>
      <xdr:row>81</xdr:row>
      <xdr:rowOff>105229</xdr:rowOff>
    </xdr:to>
    <xdr:sp macro="" textlink="">
      <xdr:nvSpPr>
        <xdr:cNvPr id="605" name="楕円 604"/>
        <xdr:cNvSpPr/>
      </xdr:nvSpPr>
      <xdr:spPr>
        <a:xfrm>
          <a:off x="14325600" y="13582469"/>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153506</xdr:rowOff>
    </xdr:from>
    <xdr:ext cx="405111" cy="259045"/>
    <xdr:sp macro="" textlink="">
      <xdr:nvSpPr>
        <xdr:cNvPr id="606" name="【消防施設】&#10;有形固定資産減価償却率該当値テキスト"/>
        <xdr:cNvSpPr txBox="1"/>
      </xdr:nvSpPr>
      <xdr:spPr>
        <a:xfrm>
          <a:off x="14414500" y="135647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131553</xdr:rowOff>
    </xdr:from>
    <xdr:ext cx="405111" cy="259045"/>
    <xdr:sp macro="" textlink="">
      <xdr:nvSpPr>
        <xdr:cNvPr id="607" name="n_1aveValue【消防施設】&#10;有形固定資産減価償却率"/>
        <xdr:cNvSpPr txBox="1"/>
      </xdr:nvSpPr>
      <xdr:spPr>
        <a:xfrm>
          <a:off x="13437244" y="13375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80934</xdr:rowOff>
    </xdr:from>
    <xdr:ext cx="405111" cy="259045"/>
    <xdr:sp macro="" textlink="">
      <xdr:nvSpPr>
        <xdr:cNvPr id="608" name="n_2aveValue【消防施設】&#10;有形固定資産減価償却率"/>
        <xdr:cNvSpPr txBox="1"/>
      </xdr:nvSpPr>
      <xdr:spPr>
        <a:xfrm>
          <a:off x="12675244" y="134921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30315</xdr:rowOff>
    </xdr:from>
    <xdr:ext cx="405111" cy="259045"/>
    <xdr:sp macro="" textlink="">
      <xdr:nvSpPr>
        <xdr:cNvPr id="609" name="n_3aveValue【消防施設】&#10;有形固定資産減価償却率"/>
        <xdr:cNvSpPr txBox="1"/>
      </xdr:nvSpPr>
      <xdr:spPr>
        <a:xfrm>
          <a:off x="11900544" y="134415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10" name="正方形/長方形 609"/>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11" name="正方形/長方形 610"/>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12" name="正方形/長方形 611"/>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13" name="正方形/長方形 612"/>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14" name="正方形/長方形 613"/>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15" name="正方形/長方形 614"/>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16" name="正方形/長方形 615"/>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17" name="正方形/長方形 616"/>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18" name="テキスト ボックス 617"/>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19" name="直線コネクタ 618"/>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20" name="直線コネクタ 619"/>
        <xdr:cNvCxnSpPr/>
      </xdr:nvCxnSpPr>
      <xdr:spPr>
        <a:xfrm>
          <a:off x="16093440" y="14455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21" name="テキスト ボックス 620"/>
        <xdr:cNvSpPr txBox="1"/>
      </xdr:nvSpPr>
      <xdr:spPr>
        <a:xfrm>
          <a:off x="15694841"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22" name="直線コネクタ 621"/>
        <xdr:cNvCxnSpPr/>
      </xdr:nvCxnSpPr>
      <xdr:spPr>
        <a:xfrm>
          <a:off x="16093440" y="140093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23" name="テキスト ボックス 622"/>
        <xdr:cNvSpPr txBox="1"/>
      </xdr:nvSpPr>
      <xdr:spPr>
        <a:xfrm>
          <a:off x="15694841" y="138709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24" name="直線コネクタ 623"/>
        <xdr:cNvCxnSpPr/>
      </xdr:nvCxnSpPr>
      <xdr:spPr>
        <a:xfrm>
          <a:off x="16093440" y="13563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25" name="テキスト ボックス 624"/>
        <xdr:cNvSpPr txBox="1"/>
      </xdr:nvSpPr>
      <xdr:spPr>
        <a:xfrm>
          <a:off x="15694841" y="1342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26" name="直線コネクタ 625"/>
        <xdr:cNvCxnSpPr/>
      </xdr:nvCxnSpPr>
      <xdr:spPr>
        <a:xfrm>
          <a:off x="16093440" y="131140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27" name="テキスト ボックス 626"/>
        <xdr:cNvSpPr txBox="1"/>
      </xdr:nvSpPr>
      <xdr:spPr>
        <a:xfrm>
          <a:off x="15694841" y="129756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28" name="直線コネクタ 627"/>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29" name="テキスト ボックス 628"/>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30" name="【消防施設】&#10;一人当たり面積グラフ枠"/>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76963</xdr:rowOff>
    </xdr:from>
    <xdr:to>
      <xdr:col>116</xdr:col>
      <xdr:colOff>62864</xdr:colOff>
      <xdr:row>86</xdr:row>
      <xdr:rowOff>19813</xdr:rowOff>
    </xdr:to>
    <xdr:cxnSp macro="">
      <xdr:nvCxnSpPr>
        <xdr:cNvPr id="631" name="直線コネクタ 630"/>
        <xdr:cNvCxnSpPr/>
      </xdr:nvCxnSpPr>
      <xdr:spPr>
        <a:xfrm flipV="1">
          <a:off x="19509104" y="12985243"/>
          <a:ext cx="0" cy="14516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23640</xdr:rowOff>
    </xdr:from>
    <xdr:ext cx="469744" cy="259045"/>
    <xdr:sp macro="" textlink="">
      <xdr:nvSpPr>
        <xdr:cNvPr id="632" name="【消防施設】&#10;一人当たり面積最小値テキスト"/>
        <xdr:cNvSpPr txBox="1"/>
      </xdr:nvSpPr>
      <xdr:spPr>
        <a:xfrm>
          <a:off x="19547840" y="14440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19813</xdr:rowOff>
    </xdr:from>
    <xdr:to>
      <xdr:col>116</xdr:col>
      <xdr:colOff>152400</xdr:colOff>
      <xdr:row>86</xdr:row>
      <xdr:rowOff>19813</xdr:rowOff>
    </xdr:to>
    <xdr:cxnSp macro="">
      <xdr:nvCxnSpPr>
        <xdr:cNvPr id="633" name="直線コネクタ 632"/>
        <xdr:cNvCxnSpPr/>
      </xdr:nvCxnSpPr>
      <xdr:spPr>
        <a:xfrm>
          <a:off x="19443700" y="1443685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23640</xdr:rowOff>
    </xdr:from>
    <xdr:ext cx="469744" cy="259045"/>
    <xdr:sp macro="" textlink="">
      <xdr:nvSpPr>
        <xdr:cNvPr id="634" name="【消防施設】&#10;一人当たり面積最大値テキスト"/>
        <xdr:cNvSpPr txBox="1"/>
      </xdr:nvSpPr>
      <xdr:spPr>
        <a:xfrm>
          <a:off x="19547840" y="12764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76963</xdr:rowOff>
    </xdr:from>
    <xdr:to>
      <xdr:col>116</xdr:col>
      <xdr:colOff>152400</xdr:colOff>
      <xdr:row>77</xdr:row>
      <xdr:rowOff>76963</xdr:rowOff>
    </xdr:to>
    <xdr:cxnSp macro="">
      <xdr:nvCxnSpPr>
        <xdr:cNvPr id="635" name="直線コネクタ 634"/>
        <xdr:cNvCxnSpPr/>
      </xdr:nvCxnSpPr>
      <xdr:spPr>
        <a:xfrm>
          <a:off x="19443700" y="1298524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103903</xdr:rowOff>
    </xdr:from>
    <xdr:ext cx="469744" cy="259045"/>
    <xdr:sp macro="" textlink="">
      <xdr:nvSpPr>
        <xdr:cNvPr id="636" name="【消防施設】&#10;一人当たり面積平均値テキスト"/>
        <xdr:cNvSpPr txBox="1"/>
      </xdr:nvSpPr>
      <xdr:spPr>
        <a:xfrm>
          <a:off x="19547840" y="138503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81026</xdr:rowOff>
    </xdr:from>
    <xdr:to>
      <xdr:col>116</xdr:col>
      <xdr:colOff>114300</xdr:colOff>
      <xdr:row>84</xdr:row>
      <xdr:rowOff>11176</xdr:rowOff>
    </xdr:to>
    <xdr:sp macro="" textlink="">
      <xdr:nvSpPr>
        <xdr:cNvPr id="637" name="フローチャート: 判断 636"/>
        <xdr:cNvSpPr/>
      </xdr:nvSpPr>
      <xdr:spPr>
        <a:xfrm>
          <a:off x="19458940" y="1399514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90170</xdr:rowOff>
    </xdr:from>
    <xdr:to>
      <xdr:col>112</xdr:col>
      <xdr:colOff>38100</xdr:colOff>
      <xdr:row>84</xdr:row>
      <xdr:rowOff>20320</xdr:rowOff>
    </xdr:to>
    <xdr:sp macro="" textlink="">
      <xdr:nvSpPr>
        <xdr:cNvPr id="638" name="フローチャート: 判断 637"/>
        <xdr:cNvSpPr/>
      </xdr:nvSpPr>
      <xdr:spPr>
        <a:xfrm>
          <a:off x="18735040" y="1400429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108458</xdr:rowOff>
    </xdr:from>
    <xdr:to>
      <xdr:col>107</xdr:col>
      <xdr:colOff>101600</xdr:colOff>
      <xdr:row>84</xdr:row>
      <xdr:rowOff>38608</xdr:rowOff>
    </xdr:to>
    <xdr:sp macro="" textlink="">
      <xdr:nvSpPr>
        <xdr:cNvPr id="639" name="フローチャート: 判断 638"/>
        <xdr:cNvSpPr/>
      </xdr:nvSpPr>
      <xdr:spPr>
        <a:xfrm>
          <a:off x="17937480" y="1402257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108458</xdr:rowOff>
    </xdr:from>
    <xdr:to>
      <xdr:col>102</xdr:col>
      <xdr:colOff>165100</xdr:colOff>
      <xdr:row>84</xdr:row>
      <xdr:rowOff>38608</xdr:rowOff>
    </xdr:to>
    <xdr:sp macro="" textlink="">
      <xdr:nvSpPr>
        <xdr:cNvPr id="640" name="フローチャート: 判断 639"/>
        <xdr:cNvSpPr/>
      </xdr:nvSpPr>
      <xdr:spPr>
        <a:xfrm>
          <a:off x="17162780" y="1402257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41" name="テキスト ボックス 640"/>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42" name="テキスト ボックス 641"/>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43" name="テキスト ボックス 642"/>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44" name="テキスト ボックス 643"/>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45" name="テキスト ボックス 644"/>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74168</xdr:rowOff>
    </xdr:from>
    <xdr:to>
      <xdr:col>116</xdr:col>
      <xdr:colOff>114300</xdr:colOff>
      <xdr:row>85</xdr:row>
      <xdr:rowOff>4318</xdr:rowOff>
    </xdr:to>
    <xdr:sp macro="" textlink="">
      <xdr:nvSpPr>
        <xdr:cNvPr id="646" name="楕円 645"/>
        <xdr:cNvSpPr/>
      </xdr:nvSpPr>
      <xdr:spPr>
        <a:xfrm>
          <a:off x="19458940" y="1415592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52595</xdr:rowOff>
    </xdr:from>
    <xdr:ext cx="469744" cy="259045"/>
    <xdr:sp macro="" textlink="">
      <xdr:nvSpPr>
        <xdr:cNvPr id="647" name="【消防施設】&#10;一人当たり面積該当値テキスト"/>
        <xdr:cNvSpPr txBox="1"/>
      </xdr:nvSpPr>
      <xdr:spPr>
        <a:xfrm>
          <a:off x="19547840" y="14134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36847</xdr:rowOff>
    </xdr:from>
    <xdr:ext cx="469744" cy="259045"/>
    <xdr:sp macro="" textlink="">
      <xdr:nvSpPr>
        <xdr:cNvPr id="648" name="n_1aveValue【消防施設】&#10;一人当たり面積"/>
        <xdr:cNvSpPr txBox="1"/>
      </xdr:nvSpPr>
      <xdr:spPr>
        <a:xfrm>
          <a:off x="18561127" y="13783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55135</xdr:rowOff>
    </xdr:from>
    <xdr:ext cx="469744" cy="259045"/>
    <xdr:sp macro="" textlink="">
      <xdr:nvSpPr>
        <xdr:cNvPr id="649" name="n_2aveValue【消防施設】&#10;一人当たり面積"/>
        <xdr:cNvSpPr txBox="1"/>
      </xdr:nvSpPr>
      <xdr:spPr>
        <a:xfrm>
          <a:off x="17776267" y="13801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55135</xdr:rowOff>
    </xdr:from>
    <xdr:ext cx="469744" cy="259045"/>
    <xdr:sp macro="" textlink="">
      <xdr:nvSpPr>
        <xdr:cNvPr id="650" name="n_3aveValue【消防施設】&#10;一人当たり面積"/>
        <xdr:cNvSpPr txBox="1"/>
      </xdr:nvSpPr>
      <xdr:spPr>
        <a:xfrm>
          <a:off x="17001567" y="13801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51" name="正方形/長方形 650"/>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52" name="正方形/長方形 651"/>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53" name="正方形/長方形 652"/>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54" name="正方形/長方形 653"/>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55" name="正方形/長方形 654"/>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56" name="正方形/長方形 655"/>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57" name="正方形/長方形 656"/>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8" name="正方形/長方形 657"/>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9" name="テキスト ボックス 658"/>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60" name="直線コネクタ 659"/>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61" name="直線コネクタ 660"/>
        <xdr:cNvCxnSpPr/>
      </xdr:nvCxnSpPr>
      <xdr:spPr>
        <a:xfrm>
          <a:off x="10960100" y="1830813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62" name="テキスト ボックス 661"/>
        <xdr:cNvSpPr txBox="1"/>
      </xdr:nvSpPr>
      <xdr:spPr>
        <a:xfrm>
          <a:off x="10666881" y="1816972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63" name="直線コネクタ 662"/>
        <xdr:cNvCxnSpPr/>
      </xdr:nvCxnSpPr>
      <xdr:spPr>
        <a:xfrm>
          <a:off x="10960100" y="1798918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64" name="テキスト ボックス 663"/>
        <xdr:cNvSpPr txBox="1"/>
      </xdr:nvSpPr>
      <xdr:spPr>
        <a:xfrm>
          <a:off x="1060276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65" name="直線コネクタ 664"/>
        <xdr:cNvCxnSpPr/>
      </xdr:nvCxnSpPr>
      <xdr:spPr>
        <a:xfrm>
          <a:off x="10960100" y="1767023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66" name="テキスト ボックス 665"/>
        <xdr:cNvSpPr txBox="1"/>
      </xdr:nvSpPr>
      <xdr:spPr>
        <a:xfrm>
          <a:off x="1060276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67" name="直線コネクタ 666"/>
        <xdr:cNvCxnSpPr/>
      </xdr:nvCxnSpPr>
      <xdr:spPr>
        <a:xfrm>
          <a:off x="10960100" y="1735128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68" name="テキスト ボックス 667"/>
        <xdr:cNvSpPr txBox="1"/>
      </xdr:nvSpPr>
      <xdr:spPr>
        <a:xfrm>
          <a:off x="1060276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69" name="直線コネクタ 668"/>
        <xdr:cNvCxnSpPr/>
      </xdr:nvCxnSpPr>
      <xdr:spPr>
        <a:xfrm>
          <a:off x="10960100" y="1703233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70" name="テキスト ボックス 669"/>
        <xdr:cNvSpPr txBox="1"/>
      </xdr:nvSpPr>
      <xdr:spPr>
        <a:xfrm>
          <a:off x="1060276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71" name="直線コネクタ 670"/>
        <xdr:cNvCxnSpPr/>
      </xdr:nvCxnSpPr>
      <xdr:spPr>
        <a:xfrm>
          <a:off x="10960100" y="1671338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72" name="テキスト ボックス 671"/>
        <xdr:cNvSpPr txBox="1"/>
      </xdr:nvSpPr>
      <xdr:spPr>
        <a:xfrm>
          <a:off x="10561501" y="1657496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73" name="直線コネクタ 672"/>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74" name="テキスト ボックス 673"/>
        <xdr:cNvSpPr txBox="1"/>
      </xdr:nvSpPr>
      <xdr:spPr>
        <a:xfrm>
          <a:off x="1056150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75" name="【庁舎】&#10;有形固定資産減価償却率グラフ枠"/>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12519</xdr:rowOff>
    </xdr:to>
    <xdr:cxnSp macro="">
      <xdr:nvCxnSpPr>
        <xdr:cNvPr id="676" name="直線コネクタ 675"/>
        <xdr:cNvCxnSpPr/>
      </xdr:nvCxnSpPr>
      <xdr:spPr>
        <a:xfrm flipV="1">
          <a:off x="14375764" y="16713381"/>
          <a:ext cx="0" cy="1404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16346</xdr:rowOff>
    </xdr:from>
    <xdr:ext cx="405111" cy="259045"/>
    <xdr:sp macro="" textlink="">
      <xdr:nvSpPr>
        <xdr:cNvPr id="677" name="【庁舎】&#10;有形固定資産減価償却率最小値テキスト"/>
        <xdr:cNvSpPr txBox="1"/>
      </xdr:nvSpPr>
      <xdr:spPr>
        <a:xfrm>
          <a:off x="14414500" y="18121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12519</xdr:rowOff>
    </xdr:from>
    <xdr:to>
      <xdr:col>86</xdr:col>
      <xdr:colOff>25400</xdr:colOff>
      <xdr:row>108</xdr:row>
      <xdr:rowOff>12519</xdr:rowOff>
    </xdr:to>
    <xdr:cxnSp macro="">
      <xdr:nvCxnSpPr>
        <xdr:cNvPr id="678" name="直線コネクタ 677"/>
        <xdr:cNvCxnSpPr/>
      </xdr:nvCxnSpPr>
      <xdr:spPr>
        <a:xfrm>
          <a:off x="14287500" y="181176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679" name="【庁舎】&#10;有形固定資産減価償却率最大値テキスト"/>
        <xdr:cNvSpPr txBox="1"/>
      </xdr:nvSpPr>
      <xdr:spPr>
        <a:xfrm>
          <a:off x="14414500" y="16492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680" name="直線コネクタ 679"/>
        <xdr:cNvCxnSpPr/>
      </xdr:nvCxnSpPr>
      <xdr:spPr>
        <a:xfrm>
          <a:off x="14287500" y="1671338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36484</xdr:rowOff>
    </xdr:from>
    <xdr:ext cx="405111" cy="259045"/>
    <xdr:sp macro="" textlink="">
      <xdr:nvSpPr>
        <xdr:cNvPr id="681" name="【庁舎】&#10;有形固定資産減価償却率平均値テキスト"/>
        <xdr:cNvSpPr txBox="1"/>
      </xdr:nvSpPr>
      <xdr:spPr>
        <a:xfrm>
          <a:off x="14414500" y="1730340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58057</xdr:rowOff>
    </xdr:from>
    <xdr:to>
      <xdr:col>85</xdr:col>
      <xdr:colOff>177800</xdr:colOff>
      <xdr:row>103</xdr:row>
      <xdr:rowOff>159657</xdr:rowOff>
    </xdr:to>
    <xdr:sp macro="" textlink="">
      <xdr:nvSpPr>
        <xdr:cNvPr id="682" name="フローチャート: 判断 681"/>
        <xdr:cNvSpPr/>
      </xdr:nvSpPr>
      <xdr:spPr>
        <a:xfrm>
          <a:off x="14325600" y="17324977"/>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66221</xdr:rowOff>
    </xdr:from>
    <xdr:to>
      <xdr:col>81</xdr:col>
      <xdr:colOff>101600</xdr:colOff>
      <xdr:row>103</xdr:row>
      <xdr:rowOff>167821</xdr:rowOff>
    </xdr:to>
    <xdr:sp macro="" textlink="">
      <xdr:nvSpPr>
        <xdr:cNvPr id="683" name="フローチャート: 判断 682"/>
        <xdr:cNvSpPr/>
      </xdr:nvSpPr>
      <xdr:spPr>
        <a:xfrm>
          <a:off x="13578840" y="17333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36830</xdr:rowOff>
    </xdr:from>
    <xdr:to>
      <xdr:col>76</xdr:col>
      <xdr:colOff>165100</xdr:colOff>
      <xdr:row>103</xdr:row>
      <xdr:rowOff>138430</xdr:rowOff>
    </xdr:to>
    <xdr:sp macro="" textlink="">
      <xdr:nvSpPr>
        <xdr:cNvPr id="684" name="フローチャート: 判断 683"/>
        <xdr:cNvSpPr/>
      </xdr:nvSpPr>
      <xdr:spPr>
        <a:xfrm>
          <a:off x="12804140" y="1730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74386</xdr:rowOff>
    </xdr:from>
    <xdr:to>
      <xdr:col>72</xdr:col>
      <xdr:colOff>38100</xdr:colOff>
      <xdr:row>104</xdr:row>
      <xdr:rowOff>4536</xdr:rowOff>
    </xdr:to>
    <xdr:sp macro="" textlink="">
      <xdr:nvSpPr>
        <xdr:cNvPr id="685" name="フローチャート: 判断 684"/>
        <xdr:cNvSpPr/>
      </xdr:nvSpPr>
      <xdr:spPr>
        <a:xfrm>
          <a:off x="12029440" y="1734130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86" name="テキスト ボックス 685"/>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87" name="テキスト ボックス 686"/>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88" name="テキスト ボックス 687"/>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9" name="テキスト ボックス 688"/>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90" name="テキスト ボックス 689"/>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31931</xdr:rowOff>
    </xdr:from>
    <xdr:to>
      <xdr:col>85</xdr:col>
      <xdr:colOff>177800</xdr:colOff>
      <xdr:row>101</xdr:row>
      <xdr:rowOff>133531</xdr:rowOff>
    </xdr:to>
    <xdr:sp macro="" textlink="">
      <xdr:nvSpPr>
        <xdr:cNvPr id="691" name="楕円 690"/>
        <xdr:cNvSpPr/>
      </xdr:nvSpPr>
      <xdr:spPr>
        <a:xfrm>
          <a:off x="14325600" y="16963571"/>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54808</xdr:rowOff>
    </xdr:from>
    <xdr:ext cx="405111" cy="259045"/>
    <xdr:sp macro="" textlink="">
      <xdr:nvSpPr>
        <xdr:cNvPr id="692" name="【庁舎】&#10;有形固定資産減価償却率該当値テキスト"/>
        <xdr:cNvSpPr txBox="1"/>
      </xdr:nvSpPr>
      <xdr:spPr>
        <a:xfrm>
          <a:off x="14414500" y="168188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12898</xdr:rowOff>
    </xdr:from>
    <xdr:ext cx="405111" cy="259045"/>
    <xdr:sp macro="" textlink="">
      <xdr:nvSpPr>
        <xdr:cNvPr id="693" name="n_1aveValue【庁舎】&#10;有形固定資産減価償却率"/>
        <xdr:cNvSpPr txBox="1"/>
      </xdr:nvSpPr>
      <xdr:spPr>
        <a:xfrm>
          <a:off x="13437244" y="171121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154957</xdr:rowOff>
    </xdr:from>
    <xdr:ext cx="405111" cy="259045"/>
    <xdr:sp macro="" textlink="">
      <xdr:nvSpPr>
        <xdr:cNvPr id="694" name="n_2aveValue【庁舎】&#10;有形固定資産減価償却率"/>
        <xdr:cNvSpPr txBox="1"/>
      </xdr:nvSpPr>
      <xdr:spPr>
        <a:xfrm>
          <a:off x="12675244" y="17086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21063</xdr:rowOff>
    </xdr:from>
    <xdr:ext cx="405111" cy="259045"/>
    <xdr:sp macro="" textlink="">
      <xdr:nvSpPr>
        <xdr:cNvPr id="695" name="n_3aveValue【庁舎】&#10;有形固定資産減価償却率"/>
        <xdr:cNvSpPr txBox="1"/>
      </xdr:nvSpPr>
      <xdr:spPr>
        <a:xfrm>
          <a:off x="11900544" y="171203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6" name="正方形/長方形 695"/>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7" name="正方形/長方形 696"/>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8" name="正方形/長方形 697"/>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9" name="正方形/長方形 698"/>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0" name="正方形/長方形 699"/>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1" name="正方形/長方形 700"/>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2" name="正方形/長方形 701"/>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3" name="正方形/長方形 702"/>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4" name="テキスト ボックス 703"/>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5" name="直線コネクタ 704"/>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706" name="テキスト ボックス 705"/>
        <xdr:cNvSpPr txBox="1"/>
      </xdr:nvSpPr>
      <xdr:spPr>
        <a:xfrm>
          <a:off x="1569484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109</xdr:row>
      <xdr:rowOff>35379</xdr:rowOff>
    </xdr:from>
    <xdr:to>
      <xdr:col>120</xdr:col>
      <xdr:colOff>114300</xdr:colOff>
      <xdr:row>109</xdr:row>
      <xdr:rowOff>35379</xdr:rowOff>
    </xdr:to>
    <xdr:cxnSp macro="">
      <xdr:nvCxnSpPr>
        <xdr:cNvPr id="707" name="直線コネクタ 706"/>
        <xdr:cNvCxnSpPr/>
      </xdr:nvCxnSpPr>
      <xdr:spPr>
        <a:xfrm>
          <a:off x="16093440" y="1830813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08" name="テキスト ボックス 707"/>
        <xdr:cNvSpPr txBox="1"/>
      </xdr:nvSpPr>
      <xdr:spPr>
        <a:xfrm>
          <a:off x="1569484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09" name="直線コネクタ 708"/>
        <xdr:cNvCxnSpPr/>
      </xdr:nvCxnSpPr>
      <xdr:spPr>
        <a:xfrm>
          <a:off x="16093440" y="179891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10" name="テキスト ボックス 709"/>
        <xdr:cNvSpPr txBox="1"/>
      </xdr:nvSpPr>
      <xdr:spPr>
        <a:xfrm>
          <a:off x="15694841" y="1785077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11" name="直線コネクタ 710"/>
        <xdr:cNvCxnSpPr/>
      </xdr:nvCxnSpPr>
      <xdr:spPr>
        <a:xfrm>
          <a:off x="16093440" y="1767023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12" name="テキスト ボックス 711"/>
        <xdr:cNvSpPr txBox="1"/>
      </xdr:nvSpPr>
      <xdr:spPr>
        <a:xfrm>
          <a:off x="15694841" y="1753182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13" name="直線コネクタ 712"/>
        <xdr:cNvCxnSpPr/>
      </xdr:nvCxnSpPr>
      <xdr:spPr>
        <a:xfrm>
          <a:off x="16093440" y="1735128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14" name="テキスト ボックス 713"/>
        <xdr:cNvSpPr txBox="1"/>
      </xdr:nvSpPr>
      <xdr:spPr>
        <a:xfrm>
          <a:off x="15694841" y="1721287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15" name="直線コネクタ 714"/>
        <xdr:cNvCxnSpPr/>
      </xdr:nvCxnSpPr>
      <xdr:spPr>
        <a:xfrm>
          <a:off x="16093440" y="170323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16" name="テキスト ボックス 715"/>
        <xdr:cNvSpPr txBox="1"/>
      </xdr:nvSpPr>
      <xdr:spPr>
        <a:xfrm>
          <a:off x="15694841" y="1689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17" name="直線コネクタ 716"/>
        <xdr:cNvCxnSpPr/>
      </xdr:nvCxnSpPr>
      <xdr:spPr>
        <a:xfrm>
          <a:off x="16093440" y="1671338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18" name="テキスト ボックス 717"/>
        <xdr:cNvSpPr txBox="1"/>
      </xdr:nvSpPr>
      <xdr:spPr>
        <a:xfrm>
          <a:off x="15694841" y="1657496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9" name="直線コネクタ 718"/>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0" name="テキスト ボックス 719"/>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1" name="【庁舎】&#10;一人当たり面積グラフ枠"/>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56606</xdr:rowOff>
    </xdr:from>
    <xdr:to>
      <xdr:col>116</xdr:col>
      <xdr:colOff>62864</xdr:colOff>
      <xdr:row>109</xdr:row>
      <xdr:rowOff>58238</xdr:rowOff>
    </xdr:to>
    <xdr:cxnSp macro="">
      <xdr:nvCxnSpPr>
        <xdr:cNvPr id="722" name="直線コネクタ 721"/>
        <xdr:cNvCxnSpPr/>
      </xdr:nvCxnSpPr>
      <xdr:spPr>
        <a:xfrm flipV="1">
          <a:off x="19509104" y="16820606"/>
          <a:ext cx="0" cy="15103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62065</xdr:rowOff>
    </xdr:from>
    <xdr:ext cx="469744" cy="259045"/>
    <xdr:sp macro="" textlink="">
      <xdr:nvSpPr>
        <xdr:cNvPr id="723" name="【庁舎】&#10;一人当たり面積最小値テキスト"/>
        <xdr:cNvSpPr txBox="1"/>
      </xdr:nvSpPr>
      <xdr:spPr>
        <a:xfrm>
          <a:off x="19547840" y="18334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58238</xdr:rowOff>
    </xdr:from>
    <xdr:to>
      <xdr:col>116</xdr:col>
      <xdr:colOff>152400</xdr:colOff>
      <xdr:row>109</xdr:row>
      <xdr:rowOff>58238</xdr:rowOff>
    </xdr:to>
    <xdr:cxnSp macro="">
      <xdr:nvCxnSpPr>
        <xdr:cNvPr id="724" name="直線コネクタ 723"/>
        <xdr:cNvCxnSpPr/>
      </xdr:nvCxnSpPr>
      <xdr:spPr>
        <a:xfrm>
          <a:off x="19443700" y="1833099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3283</xdr:rowOff>
    </xdr:from>
    <xdr:ext cx="469744" cy="259045"/>
    <xdr:sp macro="" textlink="">
      <xdr:nvSpPr>
        <xdr:cNvPr id="725" name="【庁舎】&#10;一人当たり面積最大値テキスト"/>
        <xdr:cNvSpPr txBox="1"/>
      </xdr:nvSpPr>
      <xdr:spPr>
        <a:xfrm>
          <a:off x="19547840" y="16599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56606</xdr:rowOff>
    </xdr:from>
    <xdr:to>
      <xdr:col>116</xdr:col>
      <xdr:colOff>152400</xdr:colOff>
      <xdr:row>100</xdr:row>
      <xdr:rowOff>56606</xdr:rowOff>
    </xdr:to>
    <xdr:cxnSp macro="">
      <xdr:nvCxnSpPr>
        <xdr:cNvPr id="726" name="直線コネクタ 725"/>
        <xdr:cNvCxnSpPr/>
      </xdr:nvCxnSpPr>
      <xdr:spPr>
        <a:xfrm>
          <a:off x="19443700" y="1682060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139716</xdr:rowOff>
    </xdr:from>
    <xdr:ext cx="469744" cy="259045"/>
    <xdr:sp macro="" textlink="">
      <xdr:nvSpPr>
        <xdr:cNvPr id="727" name="【庁舎】&#10;一人当たり面積平均値テキスト"/>
        <xdr:cNvSpPr txBox="1"/>
      </xdr:nvSpPr>
      <xdr:spPr>
        <a:xfrm>
          <a:off x="19547840" y="177419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116839</xdr:rowOff>
    </xdr:from>
    <xdr:to>
      <xdr:col>116</xdr:col>
      <xdr:colOff>114300</xdr:colOff>
      <xdr:row>107</xdr:row>
      <xdr:rowOff>46989</xdr:rowOff>
    </xdr:to>
    <xdr:sp macro="" textlink="">
      <xdr:nvSpPr>
        <xdr:cNvPr id="728" name="フローチャート: 判断 727"/>
        <xdr:cNvSpPr/>
      </xdr:nvSpPr>
      <xdr:spPr>
        <a:xfrm>
          <a:off x="19458940" y="1788667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142966</xdr:rowOff>
    </xdr:from>
    <xdr:to>
      <xdr:col>112</xdr:col>
      <xdr:colOff>38100</xdr:colOff>
      <xdr:row>107</xdr:row>
      <xdr:rowOff>73116</xdr:rowOff>
    </xdr:to>
    <xdr:sp macro="" textlink="">
      <xdr:nvSpPr>
        <xdr:cNvPr id="729" name="フローチャート: 判断 728"/>
        <xdr:cNvSpPr/>
      </xdr:nvSpPr>
      <xdr:spPr>
        <a:xfrm>
          <a:off x="18735040" y="1791280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152763</xdr:rowOff>
    </xdr:from>
    <xdr:to>
      <xdr:col>107</xdr:col>
      <xdr:colOff>101600</xdr:colOff>
      <xdr:row>107</xdr:row>
      <xdr:rowOff>82913</xdr:rowOff>
    </xdr:to>
    <xdr:sp macro="" textlink="">
      <xdr:nvSpPr>
        <xdr:cNvPr id="730" name="フローチャート: 判断 729"/>
        <xdr:cNvSpPr/>
      </xdr:nvSpPr>
      <xdr:spPr>
        <a:xfrm>
          <a:off x="17937480" y="1792260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120106</xdr:rowOff>
    </xdr:from>
    <xdr:to>
      <xdr:col>102</xdr:col>
      <xdr:colOff>165100</xdr:colOff>
      <xdr:row>107</xdr:row>
      <xdr:rowOff>50256</xdr:rowOff>
    </xdr:to>
    <xdr:sp macro="" textlink="">
      <xdr:nvSpPr>
        <xdr:cNvPr id="731" name="フローチャート: 判断 730"/>
        <xdr:cNvSpPr/>
      </xdr:nvSpPr>
      <xdr:spPr>
        <a:xfrm>
          <a:off x="17162780" y="1788994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2" name="テキスト ボックス 731"/>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3" name="テキスト ボックス 732"/>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4" name="テキスト ボックス 733"/>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5" name="テキスト ボックス 734"/>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6" name="テキスト ボックス 735"/>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61323</xdr:rowOff>
    </xdr:from>
    <xdr:to>
      <xdr:col>116</xdr:col>
      <xdr:colOff>114300</xdr:colOff>
      <xdr:row>108</xdr:row>
      <xdr:rowOff>162923</xdr:rowOff>
    </xdr:to>
    <xdr:sp macro="" textlink="">
      <xdr:nvSpPr>
        <xdr:cNvPr id="737" name="楕円 736"/>
        <xdr:cNvSpPr/>
      </xdr:nvSpPr>
      <xdr:spPr>
        <a:xfrm>
          <a:off x="19458940" y="18166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147700</xdr:rowOff>
    </xdr:from>
    <xdr:ext cx="469744" cy="259045"/>
    <xdr:sp macro="" textlink="">
      <xdr:nvSpPr>
        <xdr:cNvPr id="738" name="【庁舎】&#10;一人当たり面積該当値テキスト"/>
        <xdr:cNvSpPr txBox="1"/>
      </xdr:nvSpPr>
      <xdr:spPr>
        <a:xfrm>
          <a:off x="19547840" y="18085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89643</xdr:rowOff>
    </xdr:from>
    <xdr:ext cx="469744" cy="259045"/>
    <xdr:sp macro="" textlink="">
      <xdr:nvSpPr>
        <xdr:cNvPr id="739" name="n_1aveValue【庁舎】&#10;一人当たり面積"/>
        <xdr:cNvSpPr txBox="1"/>
      </xdr:nvSpPr>
      <xdr:spPr>
        <a:xfrm>
          <a:off x="18561127" y="17691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99440</xdr:rowOff>
    </xdr:from>
    <xdr:ext cx="469744" cy="259045"/>
    <xdr:sp macro="" textlink="">
      <xdr:nvSpPr>
        <xdr:cNvPr id="740" name="n_2aveValue【庁舎】&#10;一人当たり面積"/>
        <xdr:cNvSpPr txBox="1"/>
      </xdr:nvSpPr>
      <xdr:spPr>
        <a:xfrm>
          <a:off x="17776267" y="17701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66783</xdr:rowOff>
    </xdr:from>
    <xdr:ext cx="469744" cy="259045"/>
    <xdr:sp macro="" textlink="">
      <xdr:nvSpPr>
        <xdr:cNvPr id="741" name="n_3aveValue【庁舎】&#10;一人当たり面積"/>
        <xdr:cNvSpPr txBox="1"/>
      </xdr:nvSpPr>
      <xdr:spPr>
        <a:xfrm>
          <a:off x="17001567" y="17668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42" name="正方形/長方形 741"/>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43" name="正方形/長方形 742"/>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44" name="テキスト ボックス 743"/>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類似団体内平均よりも特に高い償却率となっている施設は、体育館・プール、保健センター、市民会館、庁舎である。</a:t>
          </a:r>
        </a:p>
        <a:p>
          <a:r>
            <a:rPr kumimoji="1" lang="ja-JP" altLang="en-US" sz="1300">
              <a:latin typeface="ＭＳ Ｐゴシック" panose="020B0600070205080204" pitchFamily="50" charset="-128"/>
              <a:ea typeface="ＭＳ Ｐゴシック" panose="020B0600070205080204" pitchFamily="50" charset="-128"/>
            </a:rPr>
            <a:t>体育館については、市内２か所の体育館のうち１か所を平成３０年度に建て替えが完了したが、残る１か所の体育館も老朽化が進んでおり、長寿命化を図りながら計画的に更新を進めていく必要がある。なお、市民プールは令和元年度に除却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保健センターについては、令和３年度中に民間施設（病院）の区分所有という形でリニューアルを予定している。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市民会館については、令和元年度から令和３年度にかけて、老朽化した施設の耐震補強と長寿命化、一部施設のリニューアルを実施している。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庁舎に関しては、令和９年度の供用開始に向けて事業を進めており、令和２年度には美濃加茂市新庁舎整備基本計画を策定予定である。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その他の施設においても、将来を見据えて、計画的に長寿命化や更新を行い、効率的で健全な財政運営に努める。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zoomScale="85" zoomScaleNormal="85" workbookViewId="0"/>
  </sheetViews>
  <sheetFormatPr defaultColWidth="0" defaultRowHeight="10.8" zeroHeight="1" x14ac:dyDescent="0.2"/>
  <cols>
    <col min="1" max="11" width="2.109375" style="187" customWidth="1"/>
    <col min="12" max="12" width="2.21875" style="187" customWidth="1"/>
    <col min="13" max="17" width="2.33203125" style="187" customWidth="1"/>
    <col min="18" max="119" width="2.109375" style="187" customWidth="1"/>
    <col min="120" max="16384" width="0" style="187" hidden="1"/>
  </cols>
  <sheetData>
    <row r="1" spans="1:119" ht="33" customHeight="1" x14ac:dyDescent="0.2">
      <c r="A1" s="185"/>
      <c r="B1" s="606" t="s">
        <v>80</v>
      </c>
      <c r="C1" s="606"/>
      <c r="D1" s="606"/>
      <c r="E1" s="606"/>
      <c r="F1" s="606"/>
      <c r="G1" s="606"/>
      <c r="H1" s="606"/>
      <c r="I1" s="606"/>
      <c r="J1" s="606"/>
      <c r="K1" s="606"/>
      <c r="L1" s="606"/>
      <c r="M1" s="606"/>
      <c r="N1" s="606"/>
      <c r="O1" s="606"/>
      <c r="P1" s="606"/>
      <c r="Q1" s="606"/>
      <c r="R1" s="606"/>
      <c r="S1" s="606"/>
      <c r="T1" s="606"/>
      <c r="U1" s="606"/>
      <c r="V1" s="606"/>
      <c r="W1" s="606"/>
      <c r="X1" s="606"/>
      <c r="Y1" s="606"/>
      <c r="Z1" s="606"/>
      <c r="AA1" s="606"/>
      <c r="AB1" s="606"/>
      <c r="AC1" s="606"/>
      <c r="AD1" s="606"/>
      <c r="AE1" s="606"/>
      <c r="AF1" s="606"/>
      <c r="AG1" s="606"/>
      <c r="AH1" s="606"/>
      <c r="AI1" s="606"/>
      <c r="AJ1" s="606"/>
      <c r="AK1" s="606"/>
      <c r="AL1" s="606"/>
      <c r="AM1" s="606"/>
      <c r="AN1" s="606"/>
      <c r="AO1" s="606"/>
      <c r="AP1" s="606"/>
      <c r="AQ1" s="606"/>
      <c r="AR1" s="606"/>
      <c r="AS1" s="606"/>
      <c r="AT1" s="606"/>
      <c r="AU1" s="606"/>
      <c r="AV1" s="606"/>
      <c r="AW1" s="606"/>
      <c r="AX1" s="606"/>
      <c r="AY1" s="606"/>
      <c r="AZ1" s="606"/>
      <c r="BA1" s="606"/>
      <c r="BB1" s="606"/>
      <c r="BC1" s="606"/>
      <c r="BD1" s="606"/>
      <c r="BE1" s="606"/>
      <c r="BF1" s="606"/>
      <c r="BG1" s="606"/>
      <c r="BH1" s="606"/>
      <c r="BI1" s="606"/>
      <c r="BJ1" s="606"/>
      <c r="BK1" s="606"/>
      <c r="BL1" s="606"/>
      <c r="BM1" s="606"/>
      <c r="BN1" s="606"/>
      <c r="BO1" s="606"/>
      <c r="BP1" s="606"/>
      <c r="BQ1" s="606"/>
      <c r="BR1" s="606"/>
      <c r="BS1" s="606"/>
      <c r="BT1" s="606"/>
      <c r="BU1" s="606"/>
      <c r="BV1" s="606"/>
      <c r="BW1" s="606"/>
      <c r="BX1" s="606"/>
      <c r="BY1" s="606"/>
      <c r="BZ1" s="606"/>
      <c r="CA1" s="606"/>
      <c r="CB1" s="606"/>
      <c r="CC1" s="606"/>
      <c r="CD1" s="606"/>
      <c r="CE1" s="606"/>
      <c r="CF1" s="606"/>
      <c r="CG1" s="606"/>
      <c r="CH1" s="606"/>
      <c r="CI1" s="606"/>
      <c r="CJ1" s="606"/>
      <c r="CK1" s="606"/>
      <c r="CL1" s="606"/>
      <c r="CM1" s="606"/>
      <c r="CN1" s="606"/>
      <c r="CO1" s="606"/>
      <c r="CP1" s="606"/>
      <c r="CQ1" s="606"/>
      <c r="CR1" s="606"/>
      <c r="CS1" s="606"/>
      <c r="CT1" s="606"/>
      <c r="CU1" s="606"/>
      <c r="CV1" s="606"/>
      <c r="CW1" s="606"/>
      <c r="CX1" s="606"/>
      <c r="CY1" s="606"/>
      <c r="CZ1" s="606"/>
      <c r="DA1" s="606"/>
      <c r="DB1" s="606"/>
      <c r="DC1" s="606"/>
      <c r="DD1" s="606"/>
      <c r="DE1" s="606"/>
      <c r="DF1" s="606"/>
      <c r="DG1" s="606"/>
      <c r="DH1" s="606"/>
      <c r="DI1" s="606"/>
      <c r="DJ1" s="186"/>
      <c r="DK1" s="186"/>
      <c r="DL1" s="186"/>
      <c r="DM1" s="186"/>
      <c r="DN1" s="186"/>
      <c r="DO1" s="186"/>
    </row>
    <row r="2" spans="1:119" ht="24" thickBot="1" x14ac:dyDescent="0.25">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5">
      <c r="A3" s="186"/>
      <c r="B3" s="607" t="s">
        <v>82</v>
      </c>
      <c r="C3" s="608"/>
      <c r="D3" s="608"/>
      <c r="E3" s="609"/>
      <c r="F3" s="609"/>
      <c r="G3" s="609"/>
      <c r="H3" s="609"/>
      <c r="I3" s="609"/>
      <c r="J3" s="609"/>
      <c r="K3" s="609"/>
      <c r="L3" s="609" t="s">
        <v>83</v>
      </c>
      <c r="M3" s="609"/>
      <c r="N3" s="609"/>
      <c r="O3" s="609"/>
      <c r="P3" s="609"/>
      <c r="Q3" s="609"/>
      <c r="R3" s="612"/>
      <c r="S3" s="612"/>
      <c r="T3" s="612"/>
      <c r="U3" s="612"/>
      <c r="V3" s="613"/>
      <c r="W3" s="506" t="s">
        <v>84</v>
      </c>
      <c r="X3" s="507"/>
      <c r="Y3" s="507"/>
      <c r="Z3" s="507"/>
      <c r="AA3" s="507"/>
      <c r="AB3" s="608"/>
      <c r="AC3" s="612" t="s">
        <v>85</v>
      </c>
      <c r="AD3" s="507"/>
      <c r="AE3" s="507"/>
      <c r="AF3" s="507"/>
      <c r="AG3" s="507"/>
      <c r="AH3" s="507"/>
      <c r="AI3" s="507"/>
      <c r="AJ3" s="507"/>
      <c r="AK3" s="507"/>
      <c r="AL3" s="574"/>
      <c r="AM3" s="506" t="s">
        <v>86</v>
      </c>
      <c r="AN3" s="507"/>
      <c r="AO3" s="507"/>
      <c r="AP3" s="507"/>
      <c r="AQ3" s="507"/>
      <c r="AR3" s="507"/>
      <c r="AS3" s="507"/>
      <c r="AT3" s="507"/>
      <c r="AU3" s="507"/>
      <c r="AV3" s="507"/>
      <c r="AW3" s="507"/>
      <c r="AX3" s="574"/>
      <c r="AY3" s="566" t="s">
        <v>1</v>
      </c>
      <c r="AZ3" s="567"/>
      <c r="BA3" s="567"/>
      <c r="BB3" s="567"/>
      <c r="BC3" s="567"/>
      <c r="BD3" s="567"/>
      <c r="BE3" s="567"/>
      <c r="BF3" s="567"/>
      <c r="BG3" s="567"/>
      <c r="BH3" s="567"/>
      <c r="BI3" s="567"/>
      <c r="BJ3" s="567"/>
      <c r="BK3" s="567"/>
      <c r="BL3" s="567"/>
      <c r="BM3" s="616"/>
      <c r="BN3" s="506" t="s">
        <v>87</v>
      </c>
      <c r="BO3" s="507"/>
      <c r="BP3" s="507"/>
      <c r="BQ3" s="507"/>
      <c r="BR3" s="507"/>
      <c r="BS3" s="507"/>
      <c r="BT3" s="507"/>
      <c r="BU3" s="574"/>
      <c r="BV3" s="506" t="s">
        <v>88</v>
      </c>
      <c r="BW3" s="507"/>
      <c r="BX3" s="507"/>
      <c r="BY3" s="507"/>
      <c r="BZ3" s="507"/>
      <c r="CA3" s="507"/>
      <c r="CB3" s="507"/>
      <c r="CC3" s="574"/>
      <c r="CD3" s="566" t="s">
        <v>1</v>
      </c>
      <c r="CE3" s="567"/>
      <c r="CF3" s="567"/>
      <c r="CG3" s="567"/>
      <c r="CH3" s="567"/>
      <c r="CI3" s="567"/>
      <c r="CJ3" s="567"/>
      <c r="CK3" s="567"/>
      <c r="CL3" s="567"/>
      <c r="CM3" s="567"/>
      <c r="CN3" s="567"/>
      <c r="CO3" s="567"/>
      <c r="CP3" s="567"/>
      <c r="CQ3" s="567"/>
      <c r="CR3" s="567"/>
      <c r="CS3" s="616"/>
      <c r="CT3" s="506" t="s">
        <v>89</v>
      </c>
      <c r="CU3" s="507"/>
      <c r="CV3" s="507"/>
      <c r="CW3" s="507"/>
      <c r="CX3" s="507"/>
      <c r="CY3" s="507"/>
      <c r="CZ3" s="507"/>
      <c r="DA3" s="574"/>
      <c r="DB3" s="506" t="s">
        <v>90</v>
      </c>
      <c r="DC3" s="507"/>
      <c r="DD3" s="507"/>
      <c r="DE3" s="507"/>
      <c r="DF3" s="507"/>
      <c r="DG3" s="507"/>
      <c r="DH3" s="507"/>
      <c r="DI3" s="574"/>
      <c r="DJ3" s="185"/>
      <c r="DK3" s="185"/>
      <c r="DL3" s="185"/>
      <c r="DM3" s="185"/>
      <c r="DN3" s="185"/>
      <c r="DO3" s="185"/>
    </row>
    <row r="4" spans="1:119" ht="18.75" customHeight="1" x14ac:dyDescent="0.2">
      <c r="A4" s="186"/>
      <c r="B4" s="582"/>
      <c r="C4" s="583"/>
      <c r="D4" s="583"/>
      <c r="E4" s="584"/>
      <c r="F4" s="584"/>
      <c r="G4" s="584"/>
      <c r="H4" s="584"/>
      <c r="I4" s="584"/>
      <c r="J4" s="584"/>
      <c r="K4" s="584"/>
      <c r="L4" s="584"/>
      <c r="M4" s="584"/>
      <c r="N4" s="584"/>
      <c r="O4" s="584"/>
      <c r="P4" s="584"/>
      <c r="Q4" s="584"/>
      <c r="R4" s="588"/>
      <c r="S4" s="588"/>
      <c r="T4" s="588"/>
      <c r="U4" s="588"/>
      <c r="V4" s="589"/>
      <c r="W4" s="575"/>
      <c r="X4" s="389"/>
      <c r="Y4" s="389"/>
      <c r="Z4" s="389"/>
      <c r="AA4" s="389"/>
      <c r="AB4" s="583"/>
      <c r="AC4" s="588"/>
      <c r="AD4" s="389"/>
      <c r="AE4" s="389"/>
      <c r="AF4" s="389"/>
      <c r="AG4" s="389"/>
      <c r="AH4" s="389"/>
      <c r="AI4" s="389"/>
      <c r="AJ4" s="389"/>
      <c r="AK4" s="389"/>
      <c r="AL4" s="576"/>
      <c r="AM4" s="533"/>
      <c r="AN4" s="443"/>
      <c r="AO4" s="443"/>
      <c r="AP4" s="443"/>
      <c r="AQ4" s="443"/>
      <c r="AR4" s="443"/>
      <c r="AS4" s="443"/>
      <c r="AT4" s="443"/>
      <c r="AU4" s="443"/>
      <c r="AV4" s="443"/>
      <c r="AW4" s="443"/>
      <c r="AX4" s="615"/>
      <c r="AY4" s="419" t="s">
        <v>91</v>
      </c>
      <c r="AZ4" s="420"/>
      <c r="BA4" s="420"/>
      <c r="BB4" s="420"/>
      <c r="BC4" s="420"/>
      <c r="BD4" s="420"/>
      <c r="BE4" s="420"/>
      <c r="BF4" s="420"/>
      <c r="BG4" s="420"/>
      <c r="BH4" s="420"/>
      <c r="BI4" s="420"/>
      <c r="BJ4" s="420"/>
      <c r="BK4" s="420"/>
      <c r="BL4" s="420"/>
      <c r="BM4" s="421"/>
      <c r="BN4" s="422">
        <v>22255261</v>
      </c>
      <c r="BO4" s="423"/>
      <c r="BP4" s="423"/>
      <c r="BQ4" s="423"/>
      <c r="BR4" s="423"/>
      <c r="BS4" s="423"/>
      <c r="BT4" s="423"/>
      <c r="BU4" s="424"/>
      <c r="BV4" s="422">
        <v>22948639</v>
      </c>
      <c r="BW4" s="423"/>
      <c r="BX4" s="423"/>
      <c r="BY4" s="423"/>
      <c r="BZ4" s="423"/>
      <c r="CA4" s="423"/>
      <c r="CB4" s="423"/>
      <c r="CC4" s="424"/>
      <c r="CD4" s="600" t="s">
        <v>92</v>
      </c>
      <c r="CE4" s="601"/>
      <c r="CF4" s="601"/>
      <c r="CG4" s="601"/>
      <c r="CH4" s="601"/>
      <c r="CI4" s="601"/>
      <c r="CJ4" s="601"/>
      <c r="CK4" s="601"/>
      <c r="CL4" s="601"/>
      <c r="CM4" s="601"/>
      <c r="CN4" s="601"/>
      <c r="CO4" s="601"/>
      <c r="CP4" s="601"/>
      <c r="CQ4" s="601"/>
      <c r="CR4" s="601"/>
      <c r="CS4" s="602"/>
      <c r="CT4" s="603">
        <v>11.6</v>
      </c>
      <c r="CU4" s="604"/>
      <c r="CV4" s="604"/>
      <c r="CW4" s="604"/>
      <c r="CX4" s="604"/>
      <c r="CY4" s="604"/>
      <c r="CZ4" s="604"/>
      <c r="DA4" s="605"/>
      <c r="DB4" s="603">
        <v>9</v>
      </c>
      <c r="DC4" s="604"/>
      <c r="DD4" s="604"/>
      <c r="DE4" s="604"/>
      <c r="DF4" s="604"/>
      <c r="DG4" s="604"/>
      <c r="DH4" s="604"/>
      <c r="DI4" s="605"/>
      <c r="DJ4" s="185"/>
      <c r="DK4" s="185"/>
      <c r="DL4" s="185"/>
      <c r="DM4" s="185"/>
      <c r="DN4" s="185"/>
      <c r="DO4" s="185"/>
    </row>
    <row r="5" spans="1:119" ht="18.75" customHeight="1" x14ac:dyDescent="0.2">
      <c r="A5" s="186"/>
      <c r="B5" s="610"/>
      <c r="C5" s="444"/>
      <c r="D5" s="444"/>
      <c r="E5" s="611"/>
      <c r="F5" s="611"/>
      <c r="G5" s="611"/>
      <c r="H5" s="611"/>
      <c r="I5" s="611"/>
      <c r="J5" s="611"/>
      <c r="K5" s="611"/>
      <c r="L5" s="611"/>
      <c r="M5" s="611"/>
      <c r="N5" s="611"/>
      <c r="O5" s="611"/>
      <c r="P5" s="611"/>
      <c r="Q5" s="611"/>
      <c r="R5" s="442"/>
      <c r="S5" s="442"/>
      <c r="T5" s="442"/>
      <c r="U5" s="442"/>
      <c r="V5" s="614"/>
      <c r="W5" s="533"/>
      <c r="X5" s="443"/>
      <c r="Y5" s="443"/>
      <c r="Z5" s="443"/>
      <c r="AA5" s="443"/>
      <c r="AB5" s="444"/>
      <c r="AC5" s="442"/>
      <c r="AD5" s="443"/>
      <c r="AE5" s="443"/>
      <c r="AF5" s="443"/>
      <c r="AG5" s="443"/>
      <c r="AH5" s="443"/>
      <c r="AI5" s="443"/>
      <c r="AJ5" s="443"/>
      <c r="AK5" s="443"/>
      <c r="AL5" s="615"/>
      <c r="AM5" s="496" t="s">
        <v>93</v>
      </c>
      <c r="AN5" s="401"/>
      <c r="AO5" s="401"/>
      <c r="AP5" s="401"/>
      <c r="AQ5" s="401"/>
      <c r="AR5" s="401"/>
      <c r="AS5" s="401"/>
      <c r="AT5" s="402"/>
      <c r="AU5" s="484" t="s">
        <v>94</v>
      </c>
      <c r="AV5" s="485"/>
      <c r="AW5" s="485"/>
      <c r="AX5" s="485"/>
      <c r="AY5" s="407" t="s">
        <v>95</v>
      </c>
      <c r="AZ5" s="408"/>
      <c r="BA5" s="408"/>
      <c r="BB5" s="408"/>
      <c r="BC5" s="408"/>
      <c r="BD5" s="408"/>
      <c r="BE5" s="408"/>
      <c r="BF5" s="408"/>
      <c r="BG5" s="408"/>
      <c r="BH5" s="408"/>
      <c r="BI5" s="408"/>
      <c r="BJ5" s="408"/>
      <c r="BK5" s="408"/>
      <c r="BL5" s="408"/>
      <c r="BM5" s="409"/>
      <c r="BN5" s="427">
        <v>20749511</v>
      </c>
      <c r="BO5" s="428"/>
      <c r="BP5" s="428"/>
      <c r="BQ5" s="428"/>
      <c r="BR5" s="428"/>
      <c r="BS5" s="428"/>
      <c r="BT5" s="428"/>
      <c r="BU5" s="429"/>
      <c r="BV5" s="427">
        <v>21662303</v>
      </c>
      <c r="BW5" s="428"/>
      <c r="BX5" s="428"/>
      <c r="BY5" s="428"/>
      <c r="BZ5" s="428"/>
      <c r="CA5" s="428"/>
      <c r="CB5" s="428"/>
      <c r="CC5" s="429"/>
      <c r="CD5" s="436" t="s">
        <v>96</v>
      </c>
      <c r="CE5" s="437"/>
      <c r="CF5" s="437"/>
      <c r="CG5" s="437"/>
      <c r="CH5" s="437"/>
      <c r="CI5" s="437"/>
      <c r="CJ5" s="437"/>
      <c r="CK5" s="437"/>
      <c r="CL5" s="437"/>
      <c r="CM5" s="437"/>
      <c r="CN5" s="437"/>
      <c r="CO5" s="437"/>
      <c r="CP5" s="437"/>
      <c r="CQ5" s="437"/>
      <c r="CR5" s="437"/>
      <c r="CS5" s="438"/>
      <c r="CT5" s="397">
        <v>86.8</v>
      </c>
      <c r="CU5" s="398"/>
      <c r="CV5" s="398"/>
      <c r="CW5" s="398"/>
      <c r="CX5" s="398"/>
      <c r="CY5" s="398"/>
      <c r="CZ5" s="398"/>
      <c r="DA5" s="399"/>
      <c r="DB5" s="397">
        <v>91.5</v>
      </c>
      <c r="DC5" s="398"/>
      <c r="DD5" s="398"/>
      <c r="DE5" s="398"/>
      <c r="DF5" s="398"/>
      <c r="DG5" s="398"/>
      <c r="DH5" s="398"/>
      <c r="DI5" s="399"/>
      <c r="DJ5" s="185"/>
      <c r="DK5" s="185"/>
      <c r="DL5" s="185"/>
      <c r="DM5" s="185"/>
      <c r="DN5" s="185"/>
      <c r="DO5" s="185"/>
    </row>
    <row r="6" spans="1:119" ht="18.75" customHeight="1" x14ac:dyDescent="0.2">
      <c r="A6" s="186"/>
      <c r="B6" s="580" t="s">
        <v>97</v>
      </c>
      <c r="C6" s="441"/>
      <c r="D6" s="441"/>
      <c r="E6" s="581"/>
      <c r="F6" s="581"/>
      <c r="G6" s="581"/>
      <c r="H6" s="581"/>
      <c r="I6" s="581"/>
      <c r="J6" s="581"/>
      <c r="K6" s="581"/>
      <c r="L6" s="581" t="s">
        <v>98</v>
      </c>
      <c r="M6" s="581"/>
      <c r="N6" s="581"/>
      <c r="O6" s="581"/>
      <c r="P6" s="581"/>
      <c r="Q6" s="581"/>
      <c r="R6" s="465"/>
      <c r="S6" s="465"/>
      <c r="T6" s="465"/>
      <c r="U6" s="465"/>
      <c r="V6" s="587"/>
      <c r="W6" s="518" t="s">
        <v>99</v>
      </c>
      <c r="X6" s="440"/>
      <c r="Y6" s="440"/>
      <c r="Z6" s="440"/>
      <c r="AA6" s="440"/>
      <c r="AB6" s="441"/>
      <c r="AC6" s="592" t="s">
        <v>100</v>
      </c>
      <c r="AD6" s="593"/>
      <c r="AE6" s="593"/>
      <c r="AF6" s="593"/>
      <c r="AG6" s="593"/>
      <c r="AH6" s="593"/>
      <c r="AI6" s="593"/>
      <c r="AJ6" s="593"/>
      <c r="AK6" s="593"/>
      <c r="AL6" s="594"/>
      <c r="AM6" s="496" t="s">
        <v>101</v>
      </c>
      <c r="AN6" s="401"/>
      <c r="AO6" s="401"/>
      <c r="AP6" s="401"/>
      <c r="AQ6" s="401"/>
      <c r="AR6" s="401"/>
      <c r="AS6" s="401"/>
      <c r="AT6" s="402"/>
      <c r="AU6" s="484" t="s">
        <v>102</v>
      </c>
      <c r="AV6" s="485"/>
      <c r="AW6" s="485"/>
      <c r="AX6" s="485"/>
      <c r="AY6" s="407" t="s">
        <v>103</v>
      </c>
      <c r="AZ6" s="408"/>
      <c r="BA6" s="408"/>
      <c r="BB6" s="408"/>
      <c r="BC6" s="408"/>
      <c r="BD6" s="408"/>
      <c r="BE6" s="408"/>
      <c r="BF6" s="408"/>
      <c r="BG6" s="408"/>
      <c r="BH6" s="408"/>
      <c r="BI6" s="408"/>
      <c r="BJ6" s="408"/>
      <c r="BK6" s="408"/>
      <c r="BL6" s="408"/>
      <c r="BM6" s="409"/>
      <c r="BN6" s="427">
        <v>1505750</v>
      </c>
      <c r="BO6" s="428"/>
      <c r="BP6" s="428"/>
      <c r="BQ6" s="428"/>
      <c r="BR6" s="428"/>
      <c r="BS6" s="428"/>
      <c r="BT6" s="428"/>
      <c r="BU6" s="429"/>
      <c r="BV6" s="427">
        <v>1286336</v>
      </c>
      <c r="BW6" s="428"/>
      <c r="BX6" s="428"/>
      <c r="BY6" s="428"/>
      <c r="BZ6" s="428"/>
      <c r="CA6" s="428"/>
      <c r="CB6" s="428"/>
      <c r="CC6" s="429"/>
      <c r="CD6" s="436" t="s">
        <v>104</v>
      </c>
      <c r="CE6" s="437"/>
      <c r="CF6" s="437"/>
      <c r="CG6" s="437"/>
      <c r="CH6" s="437"/>
      <c r="CI6" s="437"/>
      <c r="CJ6" s="437"/>
      <c r="CK6" s="437"/>
      <c r="CL6" s="437"/>
      <c r="CM6" s="437"/>
      <c r="CN6" s="437"/>
      <c r="CO6" s="437"/>
      <c r="CP6" s="437"/>
      <c r="CQ6" s="437"/>
      <c r="CR6" s="437"/>
      <c r="CS6" s="438"/>
      <c r="CT6" s="577">
        <v>92.5</v>
      </c>
      <c r="CU6" s="578"/>
      <c r="CV6" s="578"/>
      <c r="CW6" s="578"/>
      <c r="CX6" s="578"/>
      <c r="CY6" s="578"/>
      <c r="CZ6" s="578"/>
      <c r="DA6" s="579"/>
      <c r="DB6" s="577">
        <v>97.2</v>
      </c>
      <c r="DC6" s="578"/>
      <c r="DD6" s="578"/>
      <c r="DE6" s="578"/>
      <c r="DF6" s="578"/>
      <c r="DG6" s="578"/>
      <c r="DH6" s="578"/>
      <c r="DI6" s="579"/>
      <c r="DJ6" s="185"/>
      <c r="DK6" s="185"/>
      <c r="DL6" s="185"/>
      <c r="DM6" s="185"/>
      <c r="DN6" s="185"/>
      <c r="DO6" s="185"/>
    </row>
    <row r="7" spans="1:119" ht="18.75" customHeight="1" x14ac:dyDescent="0.2">
      <c r="A7" s="186"/>
      <c r="B7" s="582"/>
      <c r="C7" s="583"/>
      <c r="D7" s="583"/>
      <c r="E7" s="584"/>
      <c r="F7" s="584"/>
      <c r="G7" s="584"/>
      <c r="H7" s="584"/>
      <c r="I7" s="584"/>
      <c r="J7" s="584"/>
      <c r="K7" s="584"/>
      <c r="L7" s="584"/>
      <c r="M7" s="584"/>
      <c r="N7" s="584"/>
      <c r="O7" s="584"/>
      <c r="P7" s="584"/>
      <c r="Q7" s="584"/>
      <c r="R7" s="588"/>
      <c r="S7" s="588"/>
      <c r="T7" s="588"/>
      <c r="U7" s="588"/>
      <c r="V7" s="589"/>
      <c r="W7" s="575"/>
      <c r="X7" s="389"/>
      <c r="Y7" s="389"/>
      <c r="Z7" s="389"/>
      <c r="AA7" s="389"/>
      <c r="AB7" s="583"/>
      <c r="AC7" s="595"/>
      <c r="AD7" s="390"/>
      <c r="AE7" s="390"/>
      <c r="AF7" s="390"/>
      <c r="AG7" s="390"/>
      <c r="AH7" s="390"/>
      <c r="AI7" s="390"/>
      <c r="AJ7" s="390"/>
      <c r="AK7" s="390"/>
      <c r="AL7" s="596"/>
      <c r="AM7" s="496" t="s">
        <v>105</v>
      </c>
      <c r="AN7" s="401"/>
      <c r="AO7" s="401"/>
      <c r="AP7" s="401"/>
      <c r="AQ7" s="401"/>
      <c r="AR7" s="401"/>
      <c r="AS7" s="401"/>
      <c r="AT7" s="402"/>
      <c r="AU7" s="484" t="s">
        <v>102</v>
      </c>
      <c r="AV7" s="485"/>
      <c r="AW7" s="485"/>
      <c r="AX7" s="485"/>
      <c r="AY7" s="407" t="s">
        <v>106</v>
      </c>
      <c r="AZ7" s="408"/>
      <c r="BA7" s="408"/>
      <c r="BB7" s="408"/>
      <c r="BC7" s="408"/>
      <c r="BD7" s="408"/>
      <c r="BE7" s="408"/>
      <c r="BF7" s="408"/>
      <c r="BG7" s="408"/>
      <c r="BH7" s="408"/>
      <c r="BI7" s="408"/>
      <c r="BJ7" s="408"/>
      <c r="BK7" s="408"/>
      <c r="BL7" s="408"/>
      <c r="BM7" s="409"/>
      <c r="BN7" s="427">
        <v>145210</v>
      </c>
      <c r="BO7" s="428"/>
      <c r="BP7" s="428"/>
      <c r="BQ7" s="428"/>
      <c r="BR7" s="428"/>
      <c r="BS7" s="428"/>
      <c r="BT7" s="428"/>
      <c r="BU7" s="429"/>
      <c r="BV7" s="427">
        <v>239572</v>
      </c>
      <c r="BW7" s="428"/>
      <c r="BX7" s="428"/>
      <c r="BY7" s="428"/>
      <c r="BZ7" s="428"/>
      <c r="CA7" s="428"/>
      <c r="CB7" s="428"/>
      <c r="CC7" s="429"/>
      <c r="CD7" s="436" t="s">
        <v>107</v>
      </c>
      <c r="CE7" s="437"/>
      <c r="CF7" s="437"/>
      <c r="CG7" s="437"/>
      <c r="CH7" s="437"/>
      <c r="CI7" s="437"/>
      <c r="CJ7" s="437"/>
      <c r="CK7" s="437"/>
      <c r="CL7" s="437"/>
      <c r="CM7" s="437"/>
      <c r="CN7" s="437"/>
      <c r="CO7" s="437"/>
      <c r="CP7" s="437"/>
      <c r="CQ7" s="437"/>
      <c r="CR7" s="437"/>
      <c r="CS7" s="438"/>
      <c r="CT7" s="427">
        <v>11690642</v>
      </c>
      <c r="CU7" s="428"/>
      <c r="CV7" s="428"/>
      <c r="CW7" s="428"/>
      <c r="CX7" s="428"/>
      <c r="CY7" s="428"/>
      <c r="CZ7" s="428"/>
      <c r="DA7" s="429"/>
      <c r="DB7" s="427">
        <v>11663607</v>
      </c>
      <c r="DC7" s="428"/>
      <c r="DD7" s="428"/>
      <c r="DE7" s="428"/>
      <c r="DF7" s="428"/>
      <c r="DG7" s="428"/>
      <c r="DH7" s="428"/>
      <c r="DI7" s="429"/>
      <c r="DJ7" s="185"/>
      <c r="DK7" s="185"/>
      <c r="DL7" s="185"/>
      <c r="DM7" s="185"/>
      <c r="DN7" s="185"/>
      <c r="DO7" s="185"/>
    </row>
    <row r="8" spans="1:119" ht="18.75" customHeight="1" thickBot="1" x14ac:dyDescent="0.25">
      <c r="A8" s="186"/>
      <c r="B8" s="585"/>
      <c r="C8" s="519"/>
      <c r="D8" s="519"/>
      <c r="E8" s="586"/>
      <c r="F8" s="586"/>
      <c r="G8" s="586"/>
      <c r="H8" s="586"/>
      <c r="I8" s="586"/>
      <c r="J8" s="586"/>
      <c r="K8" s="586"/>
      <c r="L8" s="586"/>
      <c r="M8" s="586"/>
      <c r="N8" s="586"/>
      <c r="O8" s="586"/>
      <c r="P8" s="586"/>
      <c r="Q8" s="586"/>
      <c r="R8" s="590"/>
      <c r="S8" s="590"/>
      <c r="T8" s="590"/>
      <c r="U8" s="590"/>
      <c r="V8" s="591"/>
      <c r="W8" s="508"/>
      <c r="X8" s="509"/>
      <c r="Y8" s="509"/>
      <c r="Z8" s="509"/>
      <c r="AA8" s="509"/>
      <c r="AB8" s="519"/>
      <c r="AC8" s="597"/>
      <c r="AD8" s="598"/>
      <c r="AE8" s="598"/>
      <c r="AF8" s="598"/>
      <c r="AG8" s="598"/>
      <c r="AH8" s="598"/>
      <c r="AI8" s="598"/>
      <c r="AJ8" s="598"/>
      <c r="AK8" s="598"/>
      <c r="AL8" s="599"/>
      <c r="AM8" s="496" t="s">
        <v>108</v>
      </c>
      <c r="AN8" s="401"/>
      <c r="AO8" s="401"/>
      <c r="AP8" s="401"/>
      <c r="AQ8" s="401"/>
      <c r="AR8" s="401"/>
      <c r="AS8" s="401"/>
      <c r="AT8" s="402"/>
      <c r="AU8" s="484" t="s">
        <v>109</v>
      </c>
      <c r="AV8" s="485"/>
      <c r="AW8" s="485"/>
      <c r="AX8" s="485"/>
      <c r="AY8" s="407" t="s">
        <v>110</v>
      </c>
      <c r="AZ8" s="408"/>
      <c r="BA8" s="408"/>
      <c r="BB8" s="408"/>
      <c r="BC8" s="408"/>
      <c r="BD8" s="408"/>
      <c r="BE8" s="408"/>
      <c r="BF8" s="408"/>
      <c r="BG8" s="408"/>
      <c r="BH8" s="408"/>
      <c r="BI8" s="408"/>
      <c r="BJ8" s="408"/>
      <c r="BK8" s="408"/>
      <c r="BL8" s="408"/>
      <c r="BM8" s="409"/>
      <c r="BN8" s="427">
        <v>1360540</v>
      </c>
      <c r="BO8" s="428"/>
      <c r="BP8" s="428"/>
      <c r="BQ8" s="428"/>
      <c r="BR8" s="428"/>
      <c r="BS8" s="428"/>
      <c r="BT8" s="428"/>
      <c r="BU8" s="429"/>
      <c r="BV8" s="427">
        <v>1046764</v>
      </c>
      <c r="BW8" s="428"/>
      <c r="BX8" s="428"/>
      <c r="BY8" s="428"/>
      <c r="BZ8" s="428"/>
      <c r="CA8" s="428"/>
      <c r="CB8" s="428"/>
      <c r="CC8" s="429"/>
      <c r="CD8" s="436" t="s">
        <v>111</v>
      </c>
      <c r="CE8" s="437"/>
      <c r="CF8" s="437"/>
      <c r="CG8" s="437"/>
      <c r="CH8" s="437"/>
      <c r="CI8" s="437"/>
      <c r="CJ8" s="437"/>
      <c r="CK8" s="437"/>
      <c r="CL8" s="437"/>
      <c r="CM8" s="437"/>
      <c r="CN8" s="437"/>
      <c r="CO8" s="437"/>
      <c r="CP8" s="437"/>
      <c r="CQ8" s="437"/>
      <c r="CR8" s="437"/>
      <c r="CS8" s="438"/>
      <c r="CT8" s="540">
        <v>0.81</v>
      </c>
      <c r="CU8" s="541"/>
      <c r="CV8" s="541"/>
      <c r="CW8" s="541"/>
      <c r="CX8" s="541"/>
      <c r="CY8" s="541"/>
      <c r="CZ8" s="541"/>
      <c r="DA8" s="542"/>
      <c r="DB8" s="540">
        <v>0.8</v>
      </c>
      <c r="DC8" s="541"/>
      <c r="DD8" s="541"/>
      <c r="DE8" s="541"/>
      <c r="DF8" s="541"/>
      <c r="DG8" s="541"/>
      <c r="DH8" s="541"/>
      <c r="DI8" s="542"/>
      <c r="DJ8" s="185"/>
      <c r="DK8" s="185"/>
      <c r="DL8" s="185"/>
      <c r="DM8" s="185"/>
      <c r="DN8" s="185"/>
      <c r="DO8" s="185"/>
    </row>
    <row r="9" spans="1:119" ht="18.75" customHeight="1" thickBot="1" x14ac:dyDescent="0.25">
      <c r="A9" s="186"/>
      <c r="B9" s="566" t="s">
        <v>112</v>
      </c>
      <c r="C9" s="567"/>
      <c r="D9" s="567"/>
      <c r="E9" s="567"/>
      <c r="F9" s="567"/>
      <c r="G9" s="567"/>
      <c r="H9" s="567"/>
      <c r="I9" s="567"/>
      <c r="J9" s="567"/>
      <c r="K9" s="490"/>
      <c r="L9" s="568" t="s">
        <v>113</v>
      </c>
      <c r="M9" s="569"/>
      <c r="N9" s="569"/>
      <c r="O9" s="569"/>
      <c r="P9" s="569"/>
      <c r="Q9" s="570"/>
      <c r="R9" s="571">
        <v>55384</v>
      </c>
      <c r="S9" s="572"/>
      <c r="T9" s="572"/>
      <c r="U9" s="572"/>
      <c r="V9" s="573"/>
      <c r="W9" s="506" t="s">
        <v>114</v>
      </c>
      <c r="X9" s="507"/>
      <c r="Y9" s="507"/>
      <c r="Z9" s="507"/>
      <c r="AA9" s="507"/>
      <c r="AB9" s="507"/>
      <c r="AC9" s="507"/>
      <c r="AD9" s="507"/>
      <c r="AE9" s="507"/>
      <c r="AF9" s="507"/>
      <c r="AG9" s="507"/>
      <c r="AH9" s="507"/>
      <c r="AI9" s="507"/>
      <c r="AJ9" s="507"/>
      <c r="AK9" s="507"/>
      <c r="AL9" s="574"/>
      <c r="AM9" s="496" t="s">
        <v>115</v>
      </c>
      <c r="AN9" s="401"/>
      <c r="AO9" s="401"/>
      <c r="AP9" s="401"/>
      <c r="AQ9" s="401"/>
      <c r="AR9" s="401"/>
      <c r="AS9" s="401"/>
      <c r="AT9" s="402"/>
      <c r="AU9" s="484" t="s">
        <v>116</v>
      </c>
      <c r="AV9" s="485"/>
      <c r="AW9" s="485"/>
      <c r="AX9" s="485"/>
      <c r="AY9" s="407" t="s">
        <v>117</v>
      </c>
      <c r="AZ9" s="408"/>
      <c r="BA9" s="408"/>
      <c r="BB9" s="408"/>
      <c r="BC9" s="408"/>
      <c r="BD9" s="408"/>
      <c r="BE9" s="408"/>
      <c r="BF9" s="408"/>
      <c r="BG9" s="408"/>
      <c r="BH9" s="408"/>
      <c r="BI9" s="408"/>
      <c r="BJ9" s="408"/>
      <c r="BK9" s="408"/>
      <c r="BL9" s="408"/>
      <c r="BM9" s="409"/>
      <c r="BN9" s="427">
        <v>313776</v>
      </c>
      <c r="BO9" s="428"/>
      <c r="BP9" s="428"/>
      <c r="BQ9" s="428"/>
      <c r="BR9" s="428"/>
      <c r="BS9" s="428"/>
      <c r="BT9" s="428"/>
      <c r="BU9" s="429"/>
      <c r="BV9" s="427">
        <v>-101129</v>
      </c>
      <c r="BW9" s="428"/>
      <c r="BX9" s="428"/>
      <c r="BY9" s="428"/>
      <c r="BZ9" s="428"/>
      <c r="CA9" s="428"/>
      <c r="CB9" s="428"/>
      <c r="CC9" s="429"/>
      <c r="CD9" s="436" t="s">
        <v>118</v>
      </c>
      <c r="CE9" s="437"/>
      <c r="CF9" s="437"/>
      <c r="CG9" s="437"/>
      <c r="CH9" s="437"/>
      <c r="CI9" s="437"/>
      <c r="CJ9" s="437"/>
      <c r="CK9" s="437"/>
      <c r="CL9" s="437"/>
      <c r="CM9" s="437"/>
      <c r="CN9" s="437"/>
      <c r="CO9" s="437"/>
      <c r="CP9" s="437"/>
      <c r="CQ9" s="437"/>
      <c r="CR9" s="437"/>
      <c r="CS9" s="438"/>
      <c r="CT9" s="397">
        <v>10.7</v>
      </c>
      <c r="CU9" s="398"/>
      <c r="CV9" s="398"/>
      <c r="CW9" s="398"/>
      <c r="CX9" s="398"/>
      <c r="CY9" s="398"/>
      <c r="CZ9" s="398"/>
      <c r="DA9" s="399"/>
      <c r="DB9" s="397">
        <v>11.3</v>
      </c>
      <c r="DC9" s="398"/>
      <c r="DD9" s="398"/>
      <c r="DE9" s="398"/>
      <c r="DF9" s="398"/>
      <c r="DG9" s="398"/>
      <c r="DH9" s="398"/>
      <c r="DI9" s="399"/>
      <c r="DJ9" s="185"/>
      <c r="DK9" s="185"/>
      <c r="DL9" s="185"/>
      <c r="DM9" s="185"/>
      <c r="DN9" s="185"/>
      <c r="DO9" s="185"/>
    </row>
    <row r="10" spans="1:119" ht="18.75" customHeight="1" thickBot="1" x14ac:dyDescent="0.25">
      <c r="A10" s="186"/>
      <c r="B10" s="566"/>
      <c r="C10" s="567"/>
      <c r="D10" s="567"/>
      <c r="E10" s="567"/>
      <c r="F10" s="567"/>
      <c r="G10" s="567"/>
      <c r="H10" s="567"/>
      <c r="I10" s="567"/>
      <c r="J10" s="567"/>
      <c r="K10" s="490"/>
      <c r="L10" s="400" t="s">
        <v>119</v>
      </c>
      <c r="M10" s="401"/>
      <c r="N10" s="401"/>
      <c r="O10" s="401"/>
      <c r="P10" s="401"/>
      <c r="Q10" s="402"/>
      <c r="R10" s="403">
        <v>54729</v>
      </c>
      <c r="S10" s="404"/>
      <c r="T10" s="404"/>
      <c r="U10" s="404"/>
      <c r="V10" s="406"/>
      <c r="W10" s="575"/>
      <c r="X10" s="389"/>
      <c r="Y10" s="389"/>
      <c r="Z10" s="389"/>
      <c r="AA10" s="389"/>
      <c r="AB10" s="389"/>
      <c r="AC10" s="389"/>
      <c r="AD10" s="389"/>
      <c r="AE10" s="389"/>
      <c r="AF10" s="389"/>
      <c r="AG10" s="389"/>
      <c r="AH10" s="389"/>
      <c r="AI10" s="389"/>
      <c r="AJ10" s="389"/>
      <c r="AK10" s="389"/>
      <c r="AL10" s="576"/>
      <c r="AM10" s="496" t="s">
        <v>120</v>
      </c>
      <c r="AN10" s="401"/>
      <c r="AO10" s="401"/>
      <c r="AP10" s="401"/>
      <c r="AQ10" s="401"/>
      <c r="AR10" s="401"/>
      <c r="AS10" s="401"/>
      <c r="AT10" s="402"/>
      <c r="AU10" s="484" t="s">
        <v>121</v>
      </c>
      <c r="AV10" s="485"/>
      <c r="AW10" s="485"/>
      <c r="AX10" s="485"/>
      <c r="AY10" s="407" t="s">
        <v>122</v>
      </c>
      <c r="AZ10" s="408"/>
      <c r="BA10" s="408"/>
      <c r="BB10" s="408"/>
      <c r="BC10" s="408"/>
      <c r="BD10" s="408"/>
      <c r="BE10" s="408"/>
      <c r="BF10" s="408"/>
      <c r="BG10" s="408"/>
      <c r="BH10" s="408"/>
      <c r="BI10" s="408"/>
      <c r="BJ10" s="408"/>
      <c r="BK10" s="408"/>
      <c r="BL10" s="408"/>
      <c r="BM10" s="409"/>
      <c r="BN10" s="427">
        <v>260486</v>
      </c>
      <c r="BO10" s="428"/>
      <c r="BP10" s="428"/>
      <c r="BQ10" s="428"/>
      <c r="BR10" s="428"/>
      <c r="BS10" s="428"/>
      <c r="BT10" s="428"/>
      <c r="BU10" s="429"/>
      <c r="BV10" s="427">
        <v>368012</v>
      </c>
      <c r="BW10" s="428"/>
      <c r="BX10" s="428"/>
      <c r="BY10" s="428"/>
      <c r="BZ10" s="428"/>
      <c r="CA10" s="428"/>
      <c r="CB10" s="428"/>
      <c r="CC10" s="429"/>
      <c r="CD10" s="190" t="s">
        <v>123</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5">
      <c r="A11" s="186"/>
      <c r="B11" s="566"/>
      <c r="C11" s="567"/>
      <c r="D11" s="567"/>
      <c r="E11" s="567"/>
      <c r="F11" s="567"/>
      <c r="G11" s="567"/>
      <c r="H11" s="567"/>
      <c r="I11" s="567"/>
      <c r="J11" s="567"/>
      <c r="K11" s="490"/>
      <c r="L11" s="473" t="s">
        <v>124</v>
      </c>
      <c r="M11" s="474"/>
      <c r="N11" s="474"/>
      <c r="O11" s="474"/>
      <c r="P11" s="474"/>
      <c r="Q11" s="475"/>
      <c r="R11" s="563" t="s">
        <v>125</v>
      </c>
      <c r="S11" s="564"/>
      <c r="T11" s="564"/>
      <c r="U11" s="564"/>
      <c r="V11" s="565"/>
      <c r="W11" s="575"/>
      <c r="X11" s="389"/>
      <c r="Y11" s="389"/>
      <c r="Z11" s="389"/>
      <c r="AA11" s="389"/>
      <c r="AB11" s="389"/>
      <c r="AC11" s="389"/>
      <c r="AD11" s="389"/>
      <c r="AE11" s="389"/>
      <c r="AF11" s="389"/>
      <c r="AG11" s="389"/>
      <c r="AH11" s="389"/>
      <c r="AI11" s="389"/>
      <c r="AJ11" s="389"/>
      <c r="AK11" s="389"/>
      <c r="AL11" s="576"/>
      <c r="AM11" s="496" t="s">
        <v>126</v>
      </c>
      <c r="AN11" s="401"/>
      <c r="AO11" s="401"/>
      <c r="AP11" s="401"/>
      <c r="AQ11" s="401"/>
      <c r="AR11" s="401"/>
      <c r="AS11" s="401"/>
      <c r="AT11" s="402"/>
      <c r="AU11" s="484" t="s">
        <v>121</v>
      </c>
      <c r="AV11" s="485"/>
      <c r="AW11" s="485"/>
      <c r="AX11" s="485"/>
      <c r="AY11" s="407" t="s">
        <v>127</v>
      </c>
      <c r="AZ11" s="408"/>
      <c r="BA11" s="408"/>
      <c r="BB11" s="408"/>
      <c r="BC11" s="408"/>
      <c r="BD11" s="408"/>
      <c r="BE11" s="408"/>
      <c r="BF11" s="408"/>
      <c r="BG11" s="408"/>
      <c r="BH11" s="408"/>
      <c r="BI11" s="408"/>
      <c r="BJ11" s="408"/>
      <c r="BK11" s="408"/>
      <c r="BL11" s="408"/>
      <c r="BM11" s="409"/>
      <c r="BN11" s="427">
        <v>335</v>
      </c>
      <c r="BO11" s="428"/>
      <c r="BP11" s="428"/>
      <c r="BQ11" s="428"/>
      <c r="BR11" s="428"/>
      <c r="BS11" s="428"/>
      <c r="BT11" s="428"/>
      <c r="BU11" s="429"/>
      <c r="BV11" s="427">
        <v>0</v>
      </c>
      <c r="BW11" s="428"/>
      <c r="BX11" s="428"/>
      <c r="BY11" s="428"/>
      <c r="BZ11" s="428"/>
      <c r="CA11" s="428"/>
      <c r="CB11" s="428"/>
      <c r="CC11" s="429"/>
      <c r="CD11" s="436" t="s">
        <v>128</v>
      </c>
      <c r="CE11" s="437"/>
      <c r="CF11" s="437"/>
      <c r="CG11" s="437"/>
      <c r="CH11" s="437"/>
      <c r="CI11" s="437"/>
      <c r="CJ11" s="437"/>
      <c r="CK11" s="437"/>
      <c r="CL11" s="437"/>
      <c r="CM11" s="437"/>
      <c r="CN11" s="437"/>
      <c r="CO11" s="437"/>
      <c r="CP11" s="437"/>
      <c r="CQ11" s="437"/>
      <c r="CR11" s="437"/>
      <c r="CS11" s="438"/>
      <c r="CT11" s="540" t="s">
        <v>129</v>
      </c>
      <c r="CU11" s="541"/>
      <c r="CV11" s="541"/>
      <c r="CW11" s="541"/>
      <c r="CX11" s="541"/>
      <c r="CY11" s="541"/>
      <c r="CZ11" s="541"/>
      <c r="DA11" s="542"/>
      <c r="DB11" s="540" t="s">
        <v>130</v>
      </c>
      <c r="DC11" s="541"/>
      <c r="DD11" s="541"/>
      <c r="DE11" s="541"/>
      <c r="DF11" s="541"/>
      <c r="DG11" s="541"/>
      <c r="DH11" s="541"/>
      <c r="DI11" s="542"/>
      <c r="DJ11" s="185"/>
      <c r="DK11" s="185"/>
      <c r="DL11" s="185"/>
      <c r="DM11" s="185"/>
      <c r="DN11" s="185"/>
      <c r="DO11" s="185"/>
    </row>
    <row r="12" spans="1:119" ht="18.75" customHeight="1" x14ac:dyDescent="0.2">
      <c r="A12" s="186"/>
      <c r="B12" s="543" t="s">
        <v>131</v>
      </c>
      <c r="C12" s="544"/>
      <c r="D12" s="544"/>
      <c r="E12" s="544"/>
      <c r="F12" s="544"/>
      <c r="G12" s="544"/>
      <c r="H12" s="544"/>
      <c r="I12" s="544"/>
      <c r="J12" s="544"/>
      <c r="K12" s="545"/>
      <c r="L12" s="552" t="s">
        <v>132</v>
      </c>
      <c r="M12" s="553"/>
      <c r="N12" s="553"/>
      <c r="O12" s="553"/>
      <c r="P12" s="553"/>
      <c r="Q12" s="554"/>
      <c r="R12" s="555">
        <v>56987</v>
      </c>
      <c r="S12" s="556"/>
      <c r="T12" s="556"/>
      <c r="U12" s="556"/>
      <c r="V12" s="557"/>
      <c r="W12" s="558" t="s">
        <v>1</v>
      </c>
      <c r="X12" s="485"/>
      <c r="Y12" s="485"/>
      <c r="Z12" s="485"/>
      <c r="AA12" s="485"/>
      <c r="AB12" s="559"/>
      <c r="AC12" s="484" t="s">
        <v>133</v>
      </c>
      <c r="AD12" s="485"/>
      <c r="AE12" s="485"/>
      <c r="AF12" s="485"/>
      <c r="AG12" s="559"/>
      <c r="AH12" s="484" t="s">
        <v>134</v>
      </c>
      <c r="AI12" s="485"/>
      <c r="AJ12" s="485"/>
      <c r="AK12" s="485"/>
      <c r="AL12" s="560"/>
      <c r="AM12" s="496" t="s">
        <v>135</v>
      </c>
      <c r="AN12" s="401"/>
      <c r="AO12" s="401"/>
      <c r="AP12" s="401"/>
      <c r="AQ12" s="401"/>
      <c r="AR12" s="401"/>
      <c r="AS12" s="401"/>
      <c r="AT12" s="402"/>
      <c r="AU12" s="484" t="s">
        <v>102</v>
      </c>
      <c r="AV12" s="485"/>
      <c r="AW12" s="485"/>
      <c r="AX12" s="485"/>
      <c r="AY12" s="407" t="s">
        <v>136</v>
      </c>
      <c r="AZ12" s="408"/>
      <c r="BA12" s="408"/>
      <c r="BB12" s="408"/>
      <c r="BC12" s="408"/>
      <c r="BD12" s="408"/>
      <c r="BE12" s="408"/>
      <c r="BF12" s="408"/>
      <c r="BG12" s="408"/>
      <c r="BH12" s="408"/>
      <c r="BI12" s="408"/>
      <c r="BJ12" s="408"/>
      <c r="BK12" s="408"/>
      <c r="BL12" s="408"/>
      <c r="BM12" s="409"/>
      <c r="BN12" s="427">
        <v>400000</v>
      </c>
      <c r="BO12" s="428"/>
      <c r="BP12" s="428"/>
      <c r="BQ12" s="428"/>
      <c r="BR12" s="428"/>
      <c r="BS12" s="428"/>
      <c r="BT12" s="428"/>
      <c r="BU12" s="429"/>
      <c r="BV12" s="427">
        <v>450000</v>
      </c>
      <c r="BW12" s="428"/>
      <c r="BX12" s="428"/>
      <c r="BY12" s="428"/>
      <c r="BZ12" s="428"/>
      <c r="CA12" s="428"/>
      <c r="CB12" s="428"/>
      <c r="CC12" s="429"/>
      <c r="CD12" s="436" t="s">
        <v>137</v>
      </c>
      <c r="CE12" s="437"/>
      <c r="CF12" s="437"/>
      <c r="CG12" s="437"/>
      <c r="CH12" s="437"/>
      <c r="CI12" s="437"/>
      <c r="CJ12" s="437"/>
      <c r="CK12" s="437"/>
      <c r="CL12" s="437"/>
      <c r="CM12" s="437"/>
      <c r="CN12" s="437"/>
      <c r="CO12" s="437"/>
      <c r="CP12" s="437"/>
      <c r="CQ12" s="437"/>
      <c r="CR12" s="437"/>
      <c r="CS12" s="438"/>
      <c r="CT12" s="540" t="s">
        <v>130</v>
      </c>
      <c r="CU12" s="541"/>
      <c r="CV12" s="541"/>
      <c r="CW12" s="541"/>
      <c r="CX12" s="541"/>
      <c r="CY12" s="541"/>
      <c r="CZ12" s="541"/>
      <c r="DA12" s="542"/>
      <c r="DB12" s="540" t="s">
        <v>138</v>
      </c>
      <c r="DC12" s="541"/>
      <c r="DD12" s="541"/>
      <c r="DE12" s="541"/>
      <c r="DF12" s="541"/>
      <c r="DG12" s="541"/>
      <c r="DH12" s="541"/>
      <c r="DI12" s="542"/>
      <c r="DJ12" s="185"/>
      <c r="DK12" s="185"/>
      <c r="DL12" s="185"/>
      <c r="DM12" s="185"/>
      <c r="DN12" s="185"/>
      <c r="DO12" s="185"/>
    </row>
    <row r="13" spans="1:119" ht="18.75" customHeight="1" x14ac:dyDescent="0.2">
      <c r="A13" s="186"/>
      <c r="B13" s="546"/>
      <c r="C13" s="547"/>
      <c r="D13" s="547"/>
      <c r="E13" s="547"/>
      <c r="F13" s="547"/>
      <c r="G13" s="547"/>
      <c r="H13" s="547"/>
      <c r="I13" s="547"/>
      <c r="J13" s="547"/>
      <c r="K13" s="548"/>
      <c r="L13" s="196"/>
      <c r="M13" s="527" t="s">
        <v>139</v>
      </c>
      <c r="N13" s="528"/>
      <c r="O13" s="528"/>
      <c r="P13" s="528"/>
      <c r="Q13" s="529"/>
      <c r="R13" s="530">
        <v>52041</v>
      </c>
      <c r="S13" s="531"/>
      <c r="T13" s="531"/>
      <c r="U13" s="531"/>
      <c r="V13" s="532"/>
      <c r="W13" s="518" t="s">
        <v>140</v>
      </c>
      <c r="X13" s="440"/>
      <c r="Y13" s="440"/>
      <c r="Z13" s="440"/>
      <c r="AA13" s="440"/>
      <c r="AB13" s="441"/>
      <c r="AC13" s="403">
        <v>845</v>
      </c>
      <c r="AD13" s="404"/>
      <c r="AE13" s="404"/>
      <c r="AF13" s="404"/>
      <c r="AG13" s="405"/>
      <c r="AH13" s="403">
        <v>889</v>
      </c>
      <c r="AI13" s="404"/>
      <c r="AJ13" s="404"/>
      <c r="AK13" s="404"/>
      <c r="AL13" s="406"/>
      <c r="AM13" s="496" t="s">
        <v>141</v>
      </c>
      <c r="AN13" s="401"/>
      <c r="AO13" s="401"/>
      <c r="AP13" s="401"/>
      <c r="AQ13" s="401"/>
      <c r="AR13" s="401"/>
      <c r="AS13" s="401"/>
      <c r="AT13" s="402"/>
      <c r="AU13" s="484" t="s">
        <v>142</v>
      </c>
      <c r="AV13" s="485"/>
      <c r="AW13" s="485"/>
      <c r="AX13" s="485"/>
      <c r="AY13" s="407" t="s">
        <v>143</v>
      </c>
      <c r="AZ13" s="408"/>
      <c r="BA13" s="408"/>
      <c r="BB13" s="408"/>
      <c r="BC13" s="408"/>
      <c r="BD13" s="408"/>
      <c r="BE13" s="408"/>
      <c r="BF13" s="408"/>
      <c r="BG13" s="408"/>
      <c r="BH13" s="408"/>
      <c r="BI13" s="408"/>
      <c r="BJ13" s="408"/>
      <c r="BK13" s="408"/>
      <c r="BL13" s="408"/>
      <c r="BM13" s="409"/>
      <c r="BN13" s="427">
        <v>174597</v>
      </c>
      <c r="BO13" s="428"/>
      <c r="BP13" s="428"/>
      <c r="BQ13" s="428"/>
      <c r="BR13" s="428"/>
      <c r="BS13" s="428"/>
      <c r="BT13" s="428"/>
      <c r="BU13" s="429"/>
      <c r="BV13" s="427">
        <v>-183117</v>
      </c>
      <c r="BW13" s="428"/>
      <c r="BX13" s="428"/>
      <c r="BY13" s="428"/>
      <c r="BZ13" s="428"/>
      <c r="CA13" s="428"/>
      <c r="CB13" s="428"/>
      <c r="CC13" s="429"/>
      <c r="CD13" s="436" t="s">
        <v>144</v>
      </c>
      <c r="CE13" s="437"/>
      <c r="CF13" s="437"/>
      <c r="CG13" s="437"/>
      <c r="CH13" s="437"/>
      <c r="CI13" s="437"/>
      <c r="CJ13" s="437"/>
      <c r="CK13" s="437"/>
      <c r="CL13" s="437"/>
      <c r="CM13" s="437"/>
      <c r="CN13" s="437"/>
      <c r="CO13" s="437"/>
      <c r="CP13" s="437"/>
      <c r="CQ13" s="437"/>
      <c r="CR13" s="437"/>
      <c r="CS13" s="438"/>
      <c r="CT13" s="397">
        <v>5.7</v>
      </c>
      <c r="CU13" s="398"/>
      <c r="CV13" s="398"/>
      <c r="CW13" s="398"/>
      <c r="CX13" s="398"/>
      <c r="CY13" s="398"/>
      <c r="CZ13" s="398"/>
      <c r="DA13" s="399"/>
      <c r="DB13" s="397">
        <v>6.2</v>
      </c>
      <c r="DC13" s="398"/>
      <c r="DD13" s="398"/>
      <c r="DE13" s="398"/>
      <c r="DF13" s="398"/>
      <c r="DG13" s="398"/>
      <c r="DH13" s="398"/>
      <c r="DI13" s="399"/>
      <c r="DJ13" s="185"/>
      <c r="DK13" s="185"/>
      <c r="DL13" s="185"/>
      <c r="DM13" s="185"/>
      <c r="DN13" s="185"/>
      <c r="DO13" s="185"/>
    </row>
    <row r="14" spans="1:119" ht="18.75" customHeight="1" thickBot="1" x14ac:dyDescent="0.25">
      <c r="A14" s="186"/>
      <c r="B14" s="546"/>
      <c r="C14" s="547"/>
      <c r="D14" s="547"/>
      <c r="E14" s="547"/>
      <c r="F14" s="547"/>
      <c r="G14" s="547"/>
      <c r="H14" s="547"/>
      <c r="I14" s="547"/>
      <c r="J14" s="547"/>
      <c r="K14" s="548"/>
      <c r="L14" s="520" t="s">
        <v>145</v>
      </c>
      <c r="M14" s="561"/>
      <c r="N14" s="561"/>
      <c r="O14" s="561"/>
      <c r="P14" s="561"/>
      <c r="Q14" s="562"/>
      <c r="R14" s="530">
        <v>56703</v>
      </c>
      <c r="S14" s="531"/>
      <c r="T14" s="531"/>
      <c r="U14" s="531"/>
      <c r="V14" s="532"/>
      <c r="W14" s="533"/>
      <c r="X14" s="443"/>
      <c r="Y14" s="443"/>
      <c r="Z14" s="443"/>
      <c r="AA14" s="443"/>
      <c r="AB14" s="444"/>
      <c r="AC14" s="523">
        <v>3.1</v>
      </c>
      <c r="AD14" s="524"/>
      <c r="AE14" s="524"/>
      <c r="AF14" s="524"/>
      <c r="AG14" s="525"/>
      <c r="AH14" s="523">
        <v>3.4</v>
      </c>
      <c r="AI14" s="524"/>
      <c r="AJ14" s="524"/>
      <c r="AK14" s="524"/>
      <c r="AL14" s="526"/>
      <c r="AM14" s="496"/>
      <c r="AN14" s="401"/>
      <c r="AO14" s="401"/>
      <c r="AP14" s="401"/>
      <c r="AQ14" s="401"/>
      <c r="AR14" s="401"/>
      <c r="AS14" s="401"/>
      <c r="AT14" s="402"/>
      <c r="AU14" s="484"/>
      <c r="AV14" s="485"/>
      <c r="AW14" s="485"/>
      <c r="AX14" s="485"/>
      <c r="AY14" s="407"/>
      <c r="AZ14" s="408"/>
      <c r="BA14" s="408"/>
      <c r="BB14" s="408"/>
      <c r="BC14" s="408"/>
      <c r="BD14" s="408"/>
      <c r="BE14" s="408"/>
      <c r="BF14" s="408"/>
      <c r="BG14" s="408"/>
      <c r="BH14" s="408"/>
      <c r="BI14" s="408"/>
      <c r="BJ14" s="408"/>
      <c r="BK14" s="408"/>
      <c r="BL14" s="408"/>
      <c r="BM14" s="409"/>
      <c r="BN14" s="427"/>
      <c r="BO14" s="428"/>
      <c r="BP14" s="428"/>
      <c r="BQ14" s="428"/>
      <c r="BR14" s="428"/>
      <c r="BS14" s="428"/>
      <c r="BT14" s="428"/>
      <c r="BU14" s="429"/>
      <c r="BV14" s="427"/>
      <c r="BW14" s="428"/>
      <c r="BX14" s="428"/>
      <c r="BY14" s="428"/>
      <c r="BZ14" s="428"/>
      <c r="CA14" s="428"/>
      <c r="CB14" s="428"/>
      <c r="CC14" s="429"/>
      <c r="CD14" s="433" t="s">
        <v>146</v>
      </c>
      <c r="CE14" s="434"/>
      <c r="CF14" s="434"/>
      <c r="CG14" s="434"/>
      <c r="CH14" s="434"/>
      <c r="CI14" s="434"/>
      <c r="CJ14" s="434"/>
      <c r="CK14" s="434"/>
      <c r="CL14" s="434"/>
      <c r="CM14" s="434"/>
      <c r="CN14" s="434"/>
      <c r="CO14" s="434"/>
      <c r="CP14" s="434"/>
      <c r="CQ14" s="434"/>
      <c r="CR14" s="434"/>
      <c r="CS14" s="435"/>
      <c r="CT14" s="534" t="s">
        <v>138</v>
      </c>
      <c r="CU14" s="535"/>
      <c r="CV14" s="535"/>
      <c r="CW14" s="535"/>
      <c r="CX14" s="535"/>
      <c r="CY14" s="535"/>
      <c r="CZ14" s="535"/>
      <c r="DA14" s="536"/>
      <c r="DB14" s="534" t="s">
        <v>138</v>
      </c>
      <c r="DC14" s="535"/>
      <c r="DD14" s="535"/>
      <c r="DE14" s="535"/>
      <c r="DF14" s="535"/>
      <c r="DG14" s="535"/>
      <c r="DH14" s="535"/>
      <c r="DI14" s="536"/>
      <c r="DJ14" s="185"/>
      <c r="DK14" s="185"/>
      <c r="DL14" s="185"/>
      <c r="DM14" s="185"/>
      <c r="DN14" s="185"/>
      <c r="DO14" s="185"/>
    </row>
    <row r="15" spans="1:119" ht="18.75" customHeight="1" x14ac:dyDescent="0.2">
      <c r="A15" s="186"/>
      <c r="B15" s="546"/>
      <c r="C15" s="547"/>
      <c r="D15" s="547"/>
      <c r="E15" s="547"/>
      <c r="F15" s="547"/>
      <c r="G15" s="547"/>
      <c r="H15" s="547"/>
      <c r="I15" s="547"/>
      <c r="J15" s="547"/>
      <c r="K15" s="548"/>
      <c r="L15" s="196"/>
      <c r="M15" s="527" t="s">
        <v>139</v>
      </c>
      <c r="N15" s="528"/>
      <c r="O15" s="528"/>
      <c r="P15" s="528"/>
      <c r="Q15" s="529"/>
      <c r="R15" s="530">
        <v>52044</v>
      </c>
      <c r="S15" s="531"/>
      <c r="T15" s="531"/>
      <c r="U15" s="531"/>
      <c r="V15" s="532"/>
      <c r="W15" s="518" t="s">
        <v>147</v>
      </c>
      <c r="X15" s="440"/>
      <c r="Y15" s="440"/>
      <c r="Z15" s="440"/>
      <c r="AA15" s="440"/>
      <c r="AB15" s="441"/>
      <c r="AC15" s="403">
        <v>11024</v>
      </c>
      <c r="AD15" s="404"/>
      <c r="AE15" s="404"/>
      <c r="AF15" s="404"/>
      <c r="AG15" s="405"/>
      <c r="AH15" s="403">
        <v>10961</v>
      </c>
      <c r="AI15" s="404"/>
      <c r="AJ15" s="404"/>
      <c r="AK15" s="404"/>
      <c r="AL15" s="406"/>
      <c r="AM15" s="496"/>
      <c r="AN15" s="401"/>
      <c r="AO15" s="401"/>
      <c r="AP15" s="401"/>
      <c r="AQ15" s="401"/>
      <c r="AR15" s="401"/>
      <c r="AS15" s="401"/>
      <c r="AT15" s="402"/>
      <c r="AU15" s="484"/>
      <c r="AV15" s="485"/>
      <c r="AW15" s="485"/>
      <c r="AX15" s="485"/>
      <c r="AY15" s="419" t="s">
        <v>148</v>
      </c>
      <c r="AZ15" s="420"/>
      <c r="BA15" s="420"/>
      <c r="BB15" s="420"/>
      <c r="BC15" s="420"/>
      <c r="BD15" s="420"/>
      <c r="BE15" s="420"/>
      <c r="BF15" s="420"/>
      <c r="BG15" s="420"/>
      <c r="BH15" s="420"/>
      <c r="BI15" s="420"/>
      <c r="BJ15" s="420"/>
      <c r="BK15" s="420"/>
      <c r="BL15" s="420"/>
      <c r="BM15" s="421"/>
      <c r="BN15" s="422">
        <v>7226778</v>
      </c>
      <c r="BO15" s="423"/>
      <c r="BP15" s="423"/>
      <c r="BQ15" s="423"/>
      <c r="BR15" s="423"/>
      <c r="BS15" s="423"/>
      <c r="BT15" s="423"/>
      <c r="BU15" s="424"/>
      <c r="BV15" s="422">
        <v>7243795</v>
      </c>
      <c r="BW15" s="423"/>
      <c r="BX15" s="423"/>
      <c r="BY15" s="423"/>
      <c r="BZ15" s="423"/>
      <c r="CA15" s="423"/>
      <c r="CB15" s="423"/>
      <c r="CC15" s="424"/>
      <c r="CD15" s="537" t="s">
        <v>149</v>
      </c>
      <c r="CE15" s="538"/>
      <c r="CF15" s="538"/>
      <c r="CG15" s="538"/>
      <c r="CH15" s="538"/>
      <c r="CI15" s="538"/>
      <c r="CJ15" s="538"/>
      <c r="CK15" s="538"/>
      <c r="CL15" s="538"/>
      <c r="CM15" s="538"/>
      <c r="CN15" s="538"/>
      <c r="CO15" s="538"/>
      <c r="CP15" s="538"/>
      <c r="CQ15" s="538"/>
      <c r="CR15" s="538"/>
      <c r="CS15" s="539"/>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2">
      <c r="A16" s="186"/>
      <c r="B16" s="546"/>
      <c r="C16" s="547"/>
      <c r="D16" s="547"/>
      <c r="E16" s="547"/>
      <c r="F16" s="547"/>
      <c r="G16" s="547"/>
      <c r="H16" s="547"/>
      <c r="I16" s="547"/>
      <c r="J16" s="547"/>
      <c r="K16" s="548"/>
      <c r="L16" s="520" t="s">
        <v>150</v>
      </c>
      <c r="M16" s="521"/>
      <c r="N16" s="521"/>
      <c r="O16" s="521"/>
      <c r="P16" s="521"/>
      <c r="Q16" s="522"/>
      <c r="R16" s="515" t="s">
        <v>151</v>
      </c>
      <c r="S16" s="516"/>
      <c r="T16" s="516"/>
      <c r="U16" s="516"/>
      <c r="V16" s="517"/>
      <c r="W16" s="533"/>
      <c r="X16" s="443"/>
      <c r="Y16" s="443"/>
      <c r="Z16" s="443"/>
      <c r="AA16" s="443"/>
      <c r="AB16" s="444"/>
      <c r="AC16" s="523">
        <v>40.4</v>
      </c>
      <c r="AD16" s="524"/>
      <c r="AE16" s="524"/>
      <c r="AF16" s="524"/>
      <c r="AG16" s="525"/>
      <c r="AH16" s="523">
        <v>41.5</v>
      </c>
      <c r="AI16" s="524"/>
      <c r="AJ16" s="524"/>
      <c r="AK16" s="524"/>
      <c r="AL16" s="526"/>
      <c r="AM16" s="496"/>
      <c r="AN16" s="401"/>
      <c r="AO16" s="401"/>
      <c r="AP16" s="401"/>
      <c r="AQ16" s="401"/>
      <c r="AR16" s="401"/>
      <c r="AS16" s="401"/>
      <c r="AT16" s="402"/>
      <c r="AU16" s="484"/>
      <c r="AV16" s="485"/>
      <c r="AW16" s="485"/>
      <c r="AX16" s="485"/>
      <c r="AY16" s="407" t="s">
        <v>152</v>
      </c>
      <c r="AZ16" s="408"/>
      <c r="BA16" s="408"/>
      <c r="BB16" s="408"/>
      <c r="BC16" s="408"/>
      <c r="BD16" s="408"/>
      <c r="BE16" s="408"/>
      <c r="BF16" s="408"/>
      <c r="BG16" s="408"/>
      <c r="BH16" s="408"/>
      <c r="BI16" s="408"/>
      <c r="BJ16" s="408"/>
      <c r="BK16" s="408"/>
      <c r="BL16" s="408"/>
      <c r="BM16" s="409"/>
      <c r="BN16" s="427">
        <v>8873891</v>
      </c>
      <c r="BO16" s="428"/>
      <c r="BP16" s="428"/>
      <c r="BQ16" s="428"/>
      <c r="BR16" s="428"/>
      <c r="BS16" s="428"/>
      <c r="BT16" s="428"/>
      <c r="BU16" s="429"/>
      <c r="BV16" s="427">
        <v>8892638</v>
      </c>
      <c r="BW16" s="428"/>
      <c r="BX16" s="428"/>
      <c r="BY16" s="428"/>
      <c r="BZ16" s="428"/>
      <c r="CA16" s="428"/>
      <c r="CB16" s="428"/>
      <c r="CC16" s="429"/>
      <c r="CD16" s="200"/>
      <c r="CE16" s="425"/>
      <c r="CF16" s="425"/>
      <c r="CG16" s="425"/>
      <c r="CH16" s="425"/>
      <c r="CI16" s="425"/>
      <c r="CJ16" s="425"/>
      <c r="CK16" s="425"/>
      <c r="CL16" s="425"/>
      <c r="CM16" s="425"/>
      <c r="CN16" s="425"/>
      <c r="CO16" s="425"/>
      <c r="CP16" s="425"/>
      <c r="CQ16" s="425"/>
      <c r="CR16" s="425"/>
      <c r="CS16" s="426"/>
      <c r="CT16" s="397"/>
      <c r="CU16" s="398"/>
      <c r="CV16" s="398"/>
      <c r="CW16" s="398"/>
      <c r="CX16" s="398"/>
      <c r="CY16" s="398"/>
      <c r="CZ16" s="398"/>
      <c r="DA16" s="399"/>
      <c r="DB16" s="397"/>
      <c r="DC16" s="398"/>
      <c r="DD16" s="398"/>
      <c r="DE16" s="398"/>
      <c r="DF16" s="398"/>
      <c r="DG16" s="398"/>
      <c r="DH16" s="398"/>
      <c r="DI16" s="399"/>
      <c r="DJ16" s="185"/>
      <c r="DK16" s="185"/>
      <c r="DL16" s="185"/>
      <c r="DM16" s="185"/>
      <c r="DN16" s="185"/>
      <c r="DO16" s="185"/>
    </row>
    <row r="17" spans="1:119" ht="18.75" customHeight="1" thickBot="1" x14ac:dyDescent="0.25">
      <c r="A17" s="186"/>
      <c r="B17" s="549"/>
      <c r="C17" s="550"/>
      <c r="D17" s="550"/>
      <c r="E17" s="550"/>
      <c r="F17" s="550"/>
      <c r="G17" s="550"/>
      <c r="H17" s="550"/>
      <c r="I17" s="550"/>
      <c r="J17" s="550"/>
      <c r="K17" s="551"/>
      <c r="L17" s="201"/>
      <c r="M17" s="512" t="s">
        <v>153</v>
      </c>
      <c r="N17" s="513"/>
      <c r="O17" s="513"/>
      <c r="P17" s="513"/>
      <c r="Q17" s="514"/>
      <c r="R17" s="515" t="s">
        <v>154</v>
      </c>
      <c r="S17" s="516"/>
      <c r="T17" s="516"/>
      <c r="U17" s="516"/>
      <c r="V17" s="517"/>
      <c r="W17" s="518" t="s">
        <v>155</v>
      </c>
      <c r="X17" s="440"/>
      <c r="Y17" s="440"/>
      <c r="Z17" s="440"/>
      <c r="AA17" s="440"/>
      <c r="AB17" s="441"/>
      <c r="AC17" s="403">
        <v>15390</v>
      </c>
      <c r="AD17" s="404"/>
      <c r="AE17" s="404"/>
      <c r="AF17" s="404"/>
      <c r="AG17" s="405"/>
      <c r="AH17" s="403">
        <v>14545</v>
      </c>
      <c r="AI17" s="404"/>
      <c r="AJ17" s="404"/>
      <c r="AK17" s="404"/>
      <c r="AL17" s="406"/>
      <c r="AM17" s="496"/>
      <c r="AN17" s="401"/>
      <c r="AO17" s="401"/>
      <c r="AP17" s="401"/>
      <c r="AQ17" s="401"/>
      <c r="AR17" s="401"/>
      <c r="AS17" s="401"/>
      <c r="AT17" s="402"/>
      <c r="AU17" s="484"/>
      <c r="AV17" s="485"/>
      <c r="AW17" s="485"/>
      <c r="AX17" s="485"/>
      <c r="AY17" s="407" t="s">
        <v>156</v>
      </c>
      <c r="AZ17" s="408"/>
      <c r="BA17" s="408"/>
      <c r="BB17" s="408"/>
      <c r="BC17" s="408"/>
      <c r="BD17" s="408"/>
      <c r="BE17" s="408"/>
      <c r="BF17" s="408"/>
      <c r="BG17" s="408"/>
      <c r="BH17" s="408"/>
      <c r="BI17" s="408"/>
      <c r="BJ17" s="408"/>
      <c r="BK17" s="408"/>
      <c r="BL17" s="408"/>
      <c r="BM17" s="409"/>
      <c r="BN17" s="427">
        <v>9220575</v>
      </c>
      <c r="BO17" s="428"/>
      <c r="BP17" s="428"/>
      <c r="BQ17" s="428"/>
      <c r="BR17" s="428"/>
      <c r="BS17" s="428"/>
      <c r="BT17" s="428"/>
      <c r="BU17" s="429"/>
      <c r="BV17" s="427">
        <v>9255121</v>
      </c>
      <c r="BW17" s="428"/>
      <c r="BX17" s="428"/>
      <c r="BY17" s="428"/>
      <c r="BZ17" s="428"/>
      <c r="CA17" s="428"/>
      <c r="CB17" s="428"/>
      <c r="CC17" s="429"/>
      <c r="CD17" s="200"/>
      <c r="CE17" s="425"/>
      <c r="CF17" s="425"/>
      <c r="CG17" s="425"/>
      <c r="CH17" s="425"/>
      <c r="CI17" s="425"/>
      <c r="CJ17" s="425"/>
      <c r="CK17" s="425"/>
      <c r="CL17" s="425"/>
      <c r="CM17" s="425"/>
      <c r="CN17" s="425"/>
      <c r="CO17" s="425"/>
      <c r="CP17" s="425"/>
      <c r="CQ17" s="425"/>
      <c r="CR17" s="425"/>
      <c r="CS17" s="426"/>
      <c r="CT17" s="397"/>
      <c r="CU17" s="398"/>
      <c r="CV17" s="398"/>
      <c r="CW17" s="398"/>
      <c r="CX17" s="398"/>
      <c r="CY17" s="398"/>
      <c r="CZ17" s="398"/>
      <c r="DA17" s="399"/>
      <c r="DB17" s="397"/>
      <c r="DC17" s="398"/>
      <c r="DD17" s="398"/>
      <c r="DE17" s="398"/>
      <c r="DF17" s="398"/>
      <c r="DG17" s="398"/>
      <c r="DH17" s="398"/>
      <c r="DI17" s="399"/>
      <c r="DJ17" s="185"/>
      <c r="DK17" s="185"/>
      <c r="DL17" s="185"/>
      <c r="DM17" s="185"/>
      <c r="DN17" s="185"/>
      <c r="DO17" s="185"/>
    </row>
    <row r="18" spans="1:119" ht="18.75" customHeight="1" thickBot="1" x14ac:dyDescent="0.25">
      <c r="A18" s="186"/>
      <c r="B18" s="489" t="s">
        <v>157</v>
      </c>
      <c r="C18" s="490"/>
      <c r="D18" s="490"/>
      <c r="E18" s="491"/>
      <c r="F18" s="491"/>
      <c r="G18" s="491"/>
      <c r="H18" s="491"/>
      <c r="I18" s="491"/>
      <c r="J18" s="491"/>
      <c r="K18" s="491"/>
      <c r="L18" s="492">
        <v>74.81</v>
      </c>
      <c r="M18" s="492"/>
      <c r="N18" s="492"/>
      <c r="O18" s="492"/>
      <c r="P18" s="492"/>
      <c r="Q18" s="492"/>
      <c r="R18" s="493"/>
      <c r="S18" s="493"/>
      <c r="T18" s="493"/>
      <c r="U18" s="493"/>
      <c r="V18" s="494"/>
      <c r="W18" s="508"/>
      <c r="X18" s="509"/>
      <c r="Y18" s="509"/>
      <c r="Z18" s="509"/>
      <c r="AA18" s="509"/>
      <c r="AB18" s="519"/>
      <c r="AC18" s="391">
        <v>56.5</v>
      </c>
      <c r="AD18" s="392"/>
      <c r="AE18" s="392"/>
      <c r="AF18" s="392"/>
      <c r="AG18" s="495"/>
      <c r="AH18" s="391">
        <v>55.1</v>
      </c>
      <c r="AI18" s="392"/>
      <c r="AJ18" s="392"/>
      <c r="AK18" s="392"/>
      <c r="AL18" s="393"/>
      <c r="AM18" s="496"/>
      <c r="AN18" s="401"/>
      <c r="AO18" s="401"/>
      <c r="AP18" s="401"/>
      <c r="AQ18" s="401"/>
      <c r="AR18" s="401"/>
      <c r="AS18" s="401"/>
      <c r="AT18" s="402"/>
      <c r="AU18" s="484"/>
      <c r="AV18" s="485"/>
      <c r="AW18" s="485"/>
      <c r="AX18" s="485"/>
      <c r="AY18" s="407" t="s">
        <v>158</v>
      </c>
      <c r="AZ18" s="408"/>
      <c r="BA18" s="408"/>
      <c r="BB18" s="408"/>
      <c r="BC18" s="408"/>
      <c r="BD18" s="408"/>
      <c r="BE18" s="408"/>
      <c r="BF18" s="408"/>
      <c r="BG18" s="408"/>
      <c r="BH18" s="408"/>
      <c r="BI18" s="408"/>
      <c r="BJ18" s="408"/>
      <c r="BK18" s="408"/>
      <c r="BL18" s="408"/>
      <c r="BM18" s="409"/>
      <c r="BN18" s="427">
        <v>10524856</v>
      </c>
      <c r="BO18" s="428"/>
      <c r="BP18" s="428"/>
      <c r="BQ18" s="428"/>
      <c r="BR18" s="428"/>
      <c r="BS18" s="428"/>
      <c r="BT18" s="428"/>
      <c r="BU18" s="429"/>
      <c r="BV18" s="427">
        <v>10696312</v>
      </c>
      <c r="BW18" s="428"/>
      <c r="BX18" s="428"/>
      <c r="BY18" s="428"/>
      <c r="BZ18" s="428"/>
      <c r="CA18" s="428"/>
      <c r="CB18" s="428"/>
      <c r="CC18" s="429"/>
      <c r="CD18" s="200"/>
      <c r="CE18" s="425"/>
      <c r="CF18" s="425"/>
      <c r="CG18" s="425"/>
      <c r="CH18" s="425"/>
      <c r="CI18" s="425"/>
      <c r="CJ18" s="425"/>
      <c r="CK18" s="425"/>
      <c r="CL18" s="425"/>
      <c r="CM18" s="425"/>
      <c r="CN18" s="425"/>
      <c r="CO18" s="425"/>
      <c r="CP18" s="425"/>
      <c r="CQ18" s="425"/>
      <c r="CR18" s="425"/>
      <c r="CS18" s="426"/>
      <c r="CT18" s="397"/>
      <c r="CU18" s="398"/>
      <c r="CV18" s="398"/>
      <c r="CW18" s="398"/>
      <c r="CX18" s="398"/>
      <c r="CY18" s="398"/>
      <c r="CZ18" s="398"/>
      <c r="DA18" s="399"/>
      <c r="DB18" s="397"/>
      <c r="DC18" s="398"/>
      <c r="DD18" s="398"/>
      <c r="DE18" s="398"/>
      <c r="DF18" s="398"/>
      <c r="DG18" s="398"/>
      <c r="DH18" s="398"/>
      <c r="DI18" s="399"/>
      <c r="DJ18" s="185"/>
      <c r="DK18" s="185"/>
      <c r="DL18" s="185"/>
      <c r="DM18" s="185"/>
      <c r="DN18" s="185"/>
      <c r="DO18" s="185"/>
    </row>
    <row r="19" spans="1:119" ht="18.75" customHeight="1" thickBot="1" x14ac:dyDescent="0.25">
      <c r="A19" s="186"/>
      <c r="B19" s="489" t="s">
        <v>159</v>
      </c>
      <c r="C19" s="490"/>
      <c r="D19" s="490"/>
      <c r="E19" s="491"/>
      <c r="F19" s="491"/>
      <c r="G19" s="491"/>
      <c r="H19" s="491"/>
      <c r="I19" s="491"/>
      <c r="J19" s="491"/>
      <c r="K19" s="491"/>
      <c r="L19" s="497">
        <v>740</v>
      </c>
      <c r="M19" s="497"/>
      <c r="N19" s="497"/>
      <c r="O19" s="497"/>
      <c r="P19" s="497"/>
      <c r="Q19" s="497"/>
      <c r="R19" s="498"/>
      <c r="S19" s="498"/>
      <c r="T19" s="498"/>
      <c r="U19" s="498"/>
      <c r="V19" s="499"/>
      <c r="W19" s="506"/>
      <c r="X19" s="507"/>
      <c r="Y19" s="507"/>
      <c r="Z19" s="507"/>
      <c r="AA19" s="507"/>
      <c r="AB19" s="507"/>
      <c r="AC19" s="510"/>
      <c r="AD19" s="510"/>
      <c r="AE19" s="510"/>
      <c r="AF19" s="510"/>
      <c r="AG19" s="510"/>
      <c r="AH19" s="510"/>
      <c r="AI19" s="510"/>
      <c r="AJ19" s="510"/>
      <c r="AK19" s="510"/>
      <c r="AL19" s="511"/>
      <c r="AM19" s="496"/>
      <c r="AN19" s="401"/>
      <c r="AO19" s="401"/>
      <c r="AP19" s="401"/>
      <c r="AQ19" s="401"/>
      <c r="AR19" s="401"/>
      <c r="AS19" s="401"/>
      <c r="AT19" s="402"/>
      <c r="AU19" s="484"/>
      <c r="AV19" s="485"/>
      <c r="AW19" s="485"/>
      <c r="AX19" s="485"/>
      <c r="AY19" s="407" t="s">
        <v>160</v>
      </c>
      <c r="AZ19" s="408"/>
      <c r="BA19" s="408"/>
      <c r="BB19" s="408"/>
      <c r="BC19" s="408"/>
      <c r="BD19" s="408"/>
      <c r="BE19" s="408"/>
      <c r="BF19" s="408"/>
      <c r="BG19" s="408"/>
      <c r="BH19" s="408"/>
      <c r="BI19" s="408"/>
      <c r="BJ19" s="408"/>
      <c r="BK19" s="408"/>
      <c r="BL19" s="408"/>
      <c r="BM19" s="409"/>
      <c r="BN19" s="427">
        <v>14797553</v>
      </c>
      <c r="BO19" s="428"/>
      <c r="BP19" s="428"/>
      <c r="BQ19" s="428"/>
      <c r="BR19" s="428"/>
      <c r="BS19" s="428"/>
      <c r="BT19" s="428"/>
      <c r="BU19" s="429"/>
      <c r="BV19" s="427">
        <v>14507442</v>
      </c>
      <c r="BW19" s="428"/>
      <c r="BX19" s="428"/>
      <c r="BY19" s="428"/>
      <c r="BZ19" s="428"/>
      <c r="CA19" s="428"/>
      <c r="CB19" s="428"/>
      <c r="CC19" s="429"/>
      <c r="CD19" s="200"/>
      <c r="CE19" s="425"/>
      <c r="CF19" s="425"/>
      <c r="CG19" s="425"/>
      <c r="CH19" s="425"/>
      <c r="CI19" s="425"/>
      <c r="CJ19" s="425"/>
      <c r="CK19" s="425"/>
      <c r="CL19" s="425"/>
      <c r="CM19" s="425"/>
      <c r="CN19" s="425"/>
      <c r="CO19" s="425"/>
      <c r="CP19" s="425"/>
      <c r="CQ19" s="425"/>
      <c r="CR19" s="425"/>
      <c r="CS19" s="426"/>
      <c r="CT19" s="397"/>
      <c r="CU19" s="398"/>
      <c r="CV19" s="398"/>
      <c r="CW19" s="398"/>
      <c r="CX19" s="398"/>
      <c r="CY19" s="398"/>
      <c r="CZ19" s="398"/>
      <c r="DA19" s="399"/>
      <c r="DB19" s="397"/>
      <c r="DC19" s="398"/>
      <c r="DD19" s="398"/>
      <c r="DE19" s="398"/>
      <c r="DF19" s="398"/>
      <c r="DG19" s="398"/>
      <c r="DH19" s="398"/>
      <c r="DI19" s="399"/>
      <c r="DJ19" s="185"/>
      <c r="DK19" s="185"/>
      <c r="DL19" s="185"/>
      <c r="DM19" s="185"/>
      <c r="DN19" s="185"/>
      <c r="DO19" s="185"/>
    </row>
    <row r="20" spans="1:119" ht="18.75" customHeight="1" thickBot="1" x14ac:dyDescent="0.25">
      <c r="A20" s="186"/>
      <c r="B20" s="489" t="s">
        <v>161</v>
      </c>
      <c r="C20" s="490"/>
      <c r="D20" s="490"/>
      <c r="E20" s="491"/>
      <c r="F20" s="491"/>
      <c r="G20" s="491"/>
      <c r="H20" s="491"/>
      <c r="I20" s="491"/>
      <c r="J20" s="491"/>
      <c r="K20" s="491"/>
      <c r="L20" s="497">
        <v>20501</v>
      </c>
      <c r="M20" s="497"/>
      <c r="N20" s="497"/>
      <c r="O20" s="497"/>
      <c r="P20" s="497"/>
      <c r="Q20" s="497"/>
      <c r="R20" s="498"/>
      <c r="S20" s="498"/>
      <c r="T20" s="498"/>
      <c r="U20" s="498"/>
      <c r="V20" s="499"/>
      <c r="W20" s="508"/>
      <c r="X20" s="509"/>
      <c r="Y20" s="509"/>
      <c r="Z20" s="509"/>
      <c r="AA20" s="509"/>
      <c r="AB20" s="509"/>
      <c r="AC20" s="500"/>
      <c r="AD20" s="500"/>
      <c r="AE20" s="500"/>
      <c r="AF20" s="500"/>
      <c r="AG20" s="500"/>
      <c r="AH20" s="500"/>
      <c r="AI20" s="500"/>
      <c r="AJ20" s="500"/>
      <c r="AK20" s="500"/>
      <c r="AL20" s="501"/>
      <c r="AM20" s="502"/>
      <c r="AN20" s="474"/>
      <c r="AO20" s="474"/>
      <c r="AP20" s="474"/>
      <c r="AQ20" s="474"/>
      <c r="AR20" s="474"/>
      <c r="AS20" s="474"/>
      <c r="AT20" s="475"/>
      <c r="AU20" s="503"/>
      <c r="AV20" s="504"/>
      <c r="AW20" s="504"/>
      <c r="AX20" s="505"/>
      <c r="AY20" s="407"/>
      <c r="AZ20" s="408"/>
      <c r="BA20" s="408"/>
      <c r="BB20" s="408"/>
      <c r="BC20" s="408"/>
      <c r="BD20" s="408"/>
      <c r="BE20" s="408"/>
      <c r="BF20" s="408"/>
      <c r="BG20" s="408"/>
      <c r="BH20" s="408"/>
      <c r="BI20" s="408"/>
      <c r="BJ20" s="408"/>
      <c r="BK20" s="408"/>
      <c r="BL20" s="408"/>
      <c r="BM20" s="409"/>
      <c r="BN20" s="427"/>
      <c r="BO20" s="428"/>
      <c r="BP20" s="428"/>
      <c r="BQ20" s="428"/>
      <c r="BR20" s="428"/>
      <c r="BS20" s="428"/>
      <c r="BT20" s="428"/>
      <c r="BU20" s="429"/>
      <c r="BV20" s="427"/>
      <c r="BW20" s="428"/>
      <c r="BX20" s="428"/>
      <c r="BY20" s="428"/>
      <c r="BZ20" s="428"/>
      <c r="CA20" s="428"/>
      <c r="CB20" s="428"/>
      <c r="CC20" s="429"/>
      <c r="CD20" s="200"/>
      <c r="CE20" s="425"/>
      <c r="CF20" s="425"/>
      <c r="CG20" s="425"/>
      <c r="CH20" s="425"/>
      <c r="CI20" s="425"/>
      <c r="CJ20" s="425"/>
      <c r="CK20" s="425"/>
      <c r="CL20" s="425"/>
      <c r="CM20" s="425"/>
      <c r="CN20" s="425"/>
      <c r="CO20" s="425"/>
      <c r="CP20" s="425"/>
      <c r="CQ20" s="425"/>
      <c r="CR20" s="425"/>
      <c r="CS20" s="426"/>
      <c r="CT20" s="397"/>
      <c r="CU20" s="398"/>
      <c r="CV20" s="398"/>
      <c r="CW20" s="398"/>
      <c r="CX20" s="398"/>
      <c r="CY20" s="398"/>
      <c r="CZ20" s="398"/>
      <c r="DA20" s="399"/>
      <c r="DB20" s="397"/>
      <c r="DC20" s="398"/>
      <c r="DD20" s="398"/>
      <c r="DE20" s="398"/>
      <c r="DF20" s="398"/>
      <c r="DG20" s="398"/>
      <c r="DH20" s="398"/>
      <c r="DI20" s="399"/>
      <c r="DJ20" s="185"/>
      <c r="DK20" s="185"/>
      <c r="DL20" s="185"/>
      <c r="DM20" s="185"/>
      <c r="DN20" s="185"/>
      <c r="DO20" s="185"/>
    </row>
    <row r="21" spans="1:119" ht="18.75" customHeight="1" x14ac:dyDescent="0.2">
      <c r="A21" s="186"/>
      <c r="B21" s="486" t="s">
        <v>162</v>
      </c>
      <c r="C21" s="487"/>
      <c r="D21" s="487"/>
      <c r="E21" s="487"/>
      <c r="F21" s="487"/>
      <c r="G21" s="487"/>
      <c r="H21" s="487"/>
      <c r="I21" s="487"/>
      <c r="J21" s="487"/>
      <c r="K21" s="487"/>
      <c r="L21" s="487"/>
      <c r="M21" s="487"/>
      <c r="N21" s="487"/>
      <c r="O21" s="487"/>
      <c r="P21" s="487"/>
      <c r="Q21" s="487"/>
      <c r="R21" s="487"/>
      <c r="S21" s="487"/>
      <c r="T21" s="487"/>
      <c r="U21" s="487"/>
      <c r="V21" s="487"/>
      <c r="W21" s="487"/>
      <c r="X21" s="487"/>
      <c r="Y21" s="487"/>
      <c r="Z21" s="487"/>
      <c r="AA21" s="487"/>
      <c r="AB21" s="487"/>
      <c r="AC21" s="487"/>
      <c r="AD21" s="487"/>
      <c r="AE21" s="487"/>
      <c r="AF21" s="487"/>
      <c r="AG21" s="487"/>
      <c r="AH21" s="487"/>
      <c r="AI21" s="487"/>
      <c r="AJ21" s="487"/>
      <c r="AK21" s="487"/>
      <c r="AL21" s="487"/>
      <c r="AM21" s="487"/>
      <c r="AN21" s="487"/>
      <c r="AO21" s="487"/>
      <c r="AP21" s="487"/>
      <c r="AQ21" s="487"/>
      <c r="AR21" s="487"/>
      <c r="AS21" s="487"/>
      <c r="AT21" s="487"/>
      <c r="AU21" s="487"/>
      <c r="AV21" s="487"/>
      <c r="AW21" s="487"/>
      <c r="AX21" s="488"/>
      <c r="AY21" s="407"/>
      <c r="AZ21" s="408"/>
      <c r="BA21" s="408"/>
      <c r="BB21" s="408"/>
      <c r="BC21" s="408"/>
      <c r="BD21" s="408"/>
      <c r="BE21" s="408"/>
      <c r="BF21" s="408"/>
      <c r="BG21" s="408"/>
      <c r="BH21" s="408"/>
      <c r="BI21" s="408"/>
      <c r="BJ21" s="408"/>
      <c r="BK21" s="408"/>
      <c r="BL21" s="408"/>
      <c r="BM21" s="409"/>
      <c r="BN21" s="427"/>
      <c r="BO21" s="428"/>
      <c r="BP21" s="428"/>
      <c r="BQ21" s="428"/>
      <c r="BR21" s="428"/>
      <c r="BS21" s="428"/>
      <c r="BT21" s="428"/>
      <c r="BU21" s="429"/>
      <c r="BV21" s="427"/>
      <c r="BW21" s="428"/>
      <c r="BX21" s="428"/>
      <c r="BY21" s="428"/>
      <c r="BZ21" s="428"/>
      <c r="CA21" s="428"/>
      <c r="CB21" s="428"/>
      <c r="CC21" s="429"/>
      <c r="CD21" s="200"/>
      <c r="CE21" s="425"/>
      <c r="CF21" s="425"/>
      <c r="CG21" s="425"/>
      <c r="CH21" s="425"/>
      <c r="CI21" s="425"/>
      <c r="CJ21" s="425"/>
      <c r="CK21" s="425"/>
      <c r="CL21" s="425"/>
      <c r="CM21" s="425"/>
      <c r="CN21" s="425"/>
      <c r="CO21" s="425"/>
      <c r="CP21" s="425"/>
      <c r="CQ21" s="425"/>
      <c r="CR21" s="425"/>
      <c r="CS21" s="426"/>
      <c r="CT21" s="397"/>
      <c r="CU21" s="398"/>
      <c r="CV21" s="398"/>
      <c r="CW21" s="398"/>
      <c r="CX21" s="398"/>
      <c r="CY21" s="398"/>
      <c r="CZ21" s="398"/>
      <c r="DA21" s="399"/>
      <c r="DB21" s="397"/>
      <c r="DC21" s="398"/>
      <c r="DD21" s="398"/>
      <c r="DE21" s="398"/>
      <c r="DF21" s="398"/>
      <c r="DG21" s="398"/>
      <c r="DH21" s="398"/>
      <c r="DI21" s="399"/>
      <c r="DJ21" s="185"/>
      <c r="DK21" s="185"/>
      <c r="DL21" s="185"/>
      <c r="DM21" s="185"/>
      <c r="DN21" s="185"/>
      <c r="DO21" s="185"/>
    </row>
    <row r="22" spans="1:119" ht="18.75" customHeight="1" thickBot="1" x14ac:dyDescent="0.25">
      <c r="A22" s="186"/>
      <c r="B22" s="456" t="s">
        <v>163</v>
      </c>
      <c r="C22" s="457"/>
      <c r="D22" s="458"/>
      <c r="E22" s="465" t="s">
        <v>1</v>
      </c>
      <c r="F22" s="440"/>
      <c r="G22" s="440"/>
      <c r="H22" s="440"/>
      <c r="I22" s="440"/>
      <c r="J22" s="440"/>
      <c r="K22" s="441"/>
      <c r="L22" s="465" t="s">
        <v>164</v>
      </c>
      <c r="M22" s="440"/>
      <c r="N22" s="440"/>
      <c r="O22" s="440"/>
      <c r="P22" s="441"/>
      <c r="Q22" s="450" t="s">
        <v>165</v>
      </c>
      <c r="R22" s="451"/>
      <c r="S22" s="451"/>
      <c r="T22" s="451"/>
      <c r="U22" s="451"/>
      <c r="V22" s="466"/>
      <c r="W22" s="468" t="s">
        <v>166</v>
      </c>
      <c r="X22" s="457"/>
      <c r="Y22" s="458"/>
      <c r="Z22" s="465" t="s">
        <v>1</v>
      </c>
      <c r="AA22" s="440"/>
      <c r="AB22" s="440"/>
      <c r="AC22" s="440"/>
      <c r="AD22" s="440"/>
      <c r="AE22" s="440"/>
      <c r="AF22" s="440"/>
      <c r="AG22" s="441"/>
      <c r="AH22" s="439" t="s">
        <v>167</v>
      </c>
      <c r="AI22" s="440"/>
      <c r="AJ22" s="440"/>
      <c r="AK22" s="440"/>
      <c r="AL22" s="441"/>
      <c r="AM22" s="439" t="s">
        <v>168</v>
      </c>
      <c r="AN22" s="445"/>
      <c r="AO22" s="445"/>
      <c r="AP22" s="445"/>
      <c r="AQ22" s="445"/>
      <c r="AR22" s="446"/>
      <c r="AS22" s="450" t="s">
        <v>165</v>
      </c>
      <c r="AT22" s="451"/>
      <c r="AU22" s="451"/>
      <c r="AV22" s="451"/>
      <c r="AW22" s="451"/>
      <c r="AX22" s="452"/>
      <c r="AY22" s="394"/>
      <c r="AZ22" s="395"/>
      <c r="BA22" s="395"/>
      <c r="BB22" s="395"/>
      <c r="BC22" s="395"/>
      <c r="BD22" s="395"/>
      <c r="BE22" s="395"/>
      <c r="BF22" s="395"/>
      <c r="BG22" s="395"/>
      <c r="BH22" s="395"/>
      <c r="BI22" s="395"/>
      <c r="BJ22" s="395"/>
      <c r="BK22" s="395"/>
      <c r="BL22" s="395"/>
      <c r="BM22" s="396"/>
      <c r="BN22" s="430"/>
      <c r="BO22" s="431"/>
      <c r="BP22" s="431"/>
      <c r="BQ22" s="431"/>
      <c r="BR22" s="431"/>
      <c r="BS22" s="431"/>
      <c r="BT22" s="431"/>
      <c r="BU22" s="432"/>
      <c r="BV22" s="430"/>
      <c r="BW22" s="431"/>
      <c r="BX22" s="431"/>
      <c r="BY22" s="431"/>
      <c r="BZ22" s="431"/>
      <c r="CA22" s="431"/>
      <c r="CB22" s="431"/>
      <c r="CC22" s="432"/>
      <c r="CD22" s="200"/>
      <c r="CE22" s="425"/>
      <c r="CF22" s="425"/>
      <c r="CG22" s="425"/>
      <c r="CH22" s="425"/>
      <c r="CI22" s="425"/>
      <c r="CJ22" s="425"/>
      <c r="CK22" s="425"/>
      <c r="CL22" s="425"/>
      <c r="CM22" s="425"/>
      <c r="CN22" s="425"/>
      <c r="CO22" s="425"/>
      <c r="CP22" s="425"/>
      <c r="CQ22" s="425"/>
      <c r="CR22" s="425"/>
      <c r="CS22" s="426"/>
      <c r="CT22" s="397"/>
      <c r="CU22" s="398"/>
      <c r="CV22" s="398"/>
      <c r="CW22" s="398"/>
      <c r="CX22" s="398"/>
      <c r="CY22" s="398"/>
      <c r="CZ22" s="398"/>
      <c r="DA22" s="399"/>
      <c r="DB22" s="397"/>
      <c r="DC22" s="398"/>
      <c r="DD22" s="398"/>
      <c r="DE22" s="398"/>
      <c r="DF22" s="398"/>
      <c r="DG22" s="398"/>
      <c r="DH22" s="398"/>
      <c r="DI22" s="399"/>
      <c r="DJ22" s="185"/>
      <c r="DK22" s="185"/>
      <c r="DL22" s="185"/>
      <c r="DM22" s="185"/>
      <c r="DN22" s="185"/>
      <c r="DO22" s="185"/>
    </row>
    <row r="23" spans="1:119" ht="18.75" customHeight="1" x14ac:dyDescent="0.2">
      <c r="A23" s="186"/>
      <c r="B23" s="459"/>
      <c r="C23" s="460"/>
      <c r="D23" s="461"/>
      <c r="E23" s="442"/>
      <c r="F23" s="443"/>
      <c r="G23" s="443"/>
      <c r="H23" s="443"/>
      <c r="I23" s="443"/>
      <c r="J23" s="443"/>
      <c r="K23" s="444"/>
      <c r="L23" s="442"/>
      <c r="M23" s="443"/>
      <c r="N23" s="443"/>
      <c r="O23" s="443"/>
      <c r="P23" s="444"/>
      <c r="Q23" s="453"/>
      <c r="R23" s="454"/>
      <c r="S23" s="454"/>
      <c r="T23" s="454"/>
      <c r="U23" s="454"/>
      <c r="V23" s="467"/>
      <c r="W23" s="469"/>
      <c r="X23" s="460"/>
      <c r="Y23" s="461"/>
      <c r="Z23" s="442"/>
      <c r="AA23" s="443"/>
      <c r="AB23" s="443"/>
      <c r="AC23" s="443"/>
      <c r="AD23" s="443"/>
      <c r="AE23" s="443"/>
      <c r="AF23" s="443"/>
      <c r="AG23" s="444"/>
      <c r="AH23" s="442"/>
      <c r="AI23" s="443"/>
      <c r="AJ23" s="443"/>
      <c r="AK23" s="443"/>
      <c r="AL23" s="444"/>
      <c r="AM23" s="447"/>
      <c r="AN23" s="448"/>
      <c r="AO23" s="448"/>
      <c r="AP23" s="448"/>
      <c r="AQ23" s="448"/>
      <c r="AR23" s="449"/>
      <c r="AS23" s="453"/>
      <c r="AT23" s="454"/>
      <c r="AU23" s="454"/>
      <c r="AV23" s="454"/>
      <c r="AW23" s="454"/>
      <c r="AX23" s="455"/>
      <c r="AY23" s="419" t="s">
        <v>169</v>
      </c>
      <c r="AZ23" s="420"/>
      <c r="BA23" s="420"/>
      <c r="BB23" s="420"/>
      <c r="BC23" s="420"/>
      <c r="BD23" s="420"/>
      <c r="BE23" s="420"/>
      <c r="BF23" s="420"/>
      <c r="BG23" s="420"/>
      <c r="BH23" s="420"/>
      <c r="BI23" s="420"/>
      <c r="BJ23" s="420"/>
      <c r="BK23" s="420"/>
      <c r="BL23" s="420"/>
      <c r="BM23" s="421"/>
      <c r="BN23" s="427">
        <v>13596003</v>
      </c>
      <c r="BO23" s="428"/>
      <c r="BP23" s="428"/>
      <c r="BQ23" s="428"/>
      <c r="BR23" s="428"/>
      <c r="BS23" s="428"/>
      <c r="BT23" s="428"/>
      <c r="BU23" s="429"/>
      <c r="BV23" s="427">
        <v>13914520</v>
      </c>
      <c r="BW23" s="428"/>
      <c r="BX23" s="428"/>
      <c r="BY23" s="428"/>
      <c r="BZ23" s="428"/>
      <c r="CA23" s="428"/>
      <c r="CB23" s="428"/>
      <c r="CC23" s="429"/>
      <c r="CD23" s="200"/>
      <c r="CE23" s="425"/>
      <c r="CF23" s="425"/>
      <c r="CG23" s="425"/>
      <c r="CH23" s="425"/>
      <c r="CI23" s="425"/>
      <c r="CJ23" s="425"/>
      <c r="CK23" s="425"/>
      <c r="CL23" s="425"/>
      <c r="CM23" s="425"/>
      <c r="CN23" s="425"/>
      <c r="CO23" s="425"/>
      <c r="CP23" s="425"/>
      <c r="CQ23" s="425"/>
      <c r="CR23" s="425"/>
      <c r="CS23" s="426"/>
      <c r="CT23" s="397"/>
      <c r="CU23" s="398"/>
      <c r="CV23" s="398"/>
      <c r="CW23" s="398"/>
      <c r="CX23" s="398"/>
      <c r="CY23" s="398"/>
      <c r="CZ23" s="398"/>
      <c r="DA23" s="399"/>
      <c r="DB23" s="397"/>
      <c r="DC23" s="398"/>
      <c r="DD23" s="398"/>
      <c r="DE23" s="398"/>
      <c r="DF23" s="398"/>
      <c r="DG23" s="398"/>
      <c r="DH23" s="398"/>
      <c r="DI23" s="399"/>
      <c r="DJ23" s="185"/>
      <c r="DK23" s="185"/>
      <c r="DL23" s="185"/>
      <c r="DM23" s="185"/>
      <c r="DN23" s="185"/>
      <c r="DO23" s="185"/>
    </row>
    <row r="24" spans="1:119" ht="18.75" customHeight="1" thickBot="1" x14ac:dyDescent="0.25">
      <c r="A24" s="186"/>
      <c r="B24" s="459"/>
      <c r="C24" s="460"/>
      <c r="D24" s="461"/>
      <c r="E24" s="400" t="s">
        <v>170</v>
      </c>
      <c r="F24" s="401"/>
      <c r="G24" s="401"/>
      <c r="H24" s="401"/>
      <c r="I24" s="401"/>
      <c r="J24" s="401"/>
      <c r="K24" s="402"/>
      <c r="L24" s="403">
        <v>1</v>
      </c>
      <c r="M24" s="404"/>
      <c r="N24" s="404"/>
      <c r="O24" s="404"/>
      <c r="P24" s="405"/>
      <c r="Q24" s="403">
        <v>8700</v>
      </c>
      <c r="R24" s="404"/>
      <c r="S24" s="404"/>
      <c r="T24" s="404"/>
      <c r="U24" s="404"/>
      <c r="V24" s="405"/>
      <c r="W24" s="469"/>
      <c r="X24" s="460"/>
      <c r="Y24" s="461"/>
      <c r="Z24" s="400" t="s">
        <v>171</v>
      </c>
      <c r="AA24" s="401"/>
      <c r="AB24" s="401"/>
      <c r="AC24" s="401"/>
      <c r="AD24" s="401"/>
      <c r="AE24" s="401"/>
      <c r="AF24" s="401"/>
      <c r="AG24" s="402"/>
      <c r="AH24" s="403">
        <v>313</v>
      </c>
      <c r="AI24" s="404"/>
      <c r="AJ24" s="404"/>
      <c r="AK24" s="404"/>
      <c r="AL24" s="405"/>
      <c r="AM24" s="403">
        <v>930236</v>
      </c>
      <c r="AN24" s="404"/>
      <c r="AO24" s="404"/>
      <c r="AP24" s="404"/>
      <c r="AQ24" s="404"/>
      <c r="AR24" s="405"/>
      <c r="AS24" s="403">
        <v>2972</v>
      </c>
      <c r="AT24" s="404"/>
      <c r="AU24" s="404"/>
      <c r="AV24" s="404"/>
      <c r="AW24" s="404"/>
      <c r="AX24" s="406"/>
      <c r="AY24" s="394" t="s">
        <v>172</v>
      </c>
      <c r="AZ24" s="395"/>
      <c r="BA24" s="395"/>
      <c r="BB24" s="395"/>
      <c r="BC24" s="395"/>
      <c r="BD24" s="395"/>
      <c r="BE24" s="395"/>
      <c r="BF24" s="395"/>
      <c r="BG24" s="395"/>
      <c r="BH24" s="395"/>
      <c r="BI24" s="395"/>
      <c r="BJ24" s="395"/>
      <c r="BK24" s="395"/>
      <c r="BL24" s="395"/>
      <c r="BM24" s="396"/>
      <c r="BN24" s="427">
        <v>9435401</v>
      </c>
      <c r="BO24" s="428"/>
      <c r="BP24" s="428"/>
      <c r="BQ24" s="428"/>
      <c r="BR24" s="428"/>
      <c r="BS24" s="428"/>
      <c r="BT24" s="428"/>
      <c r="BU24" s="429"/>
      <c r="BV24" s="427">
        <v>9247874</v>
      </c>
      <c r="BW24" s="428"/>
      <c r="BX24" s="428"/>
      <c r="BY24" s="428"/>
      <c r="BZ24" s="428"/>
      <c r="CA24" s="428"/>
      <c r="CB24" s="428"/>
      <c r="CC24" s="429"/>
      <c r="CD24" s="200"/>
      <c r="CE24" s="425"/>
      <c r="CF24" s="425"/>
      <c r="CG24" s="425"/>
      <c r="CH24" s="425"/>
      <c r="CI24" s="425"/>
      <c r="CJ24" s="425"/>
      <c r="CK24" s="425"/>
      <c r="CL24" s="425"/>
      <c r="CM24" s="425"/>
      <c r="CN24" s="425"/>
      <c r="CO24" s="425"/>
      <c r="CP24" s="425"/>
      <c r="CQ24" s="425"/>
      <c r="CR24" s="425"/>
      <c r="CS24" s="426"/>
      <c r="CT24" s="397"/>
      <c r="CU24" s="398"/>
      <c r="CV24" s="398"/>
      <c r="CW24" s="398"/>
      <c r="CX24" s="398"/>
      <c r="CY24" s="398"/>
      <c r="CZ24" s="398"/>
      <c r="DA24" s="399"/>
      <c r="DB24" s="397"/>
      <c r="DC24" s="398"/>
      <c r="DD24" s="398"/>
      <c r="DE24" s="398"/>
      <c r="DF24" s="398"/>
      <c r="DG24" s="398"/>
      <c r="DH24" s="398"/>
      <c r="DI24" s="399"/>
      <c r="DJ24" s="185"/>
      <c r="DK24" s="185"/>
      <c r="DL24" s="185"/>
      <c r="DM24" s="185"/>
      <c r="DN24" s="185"/>
      <c r="DO24" s="185"/>
    </row>
    <row r="25" spans="1:119" s="185" customFormat="1" ht="18.75" customHeight="1" x14ac:dyDescent="0.2">
      <c r="A25" s="186"/>
      <c r="B25" s="459"/>
      <c r="C25" s="460"/>
      <c r="D25" s="461"/>
      <c r="E25" s="400" t="s">
        <v>173</v>
      </c>
      <c r="F25" s="401"/>
      <c r="G25" s="401"/>
      <c r="H25" s="401"/>
      <c r="I25" s="401"/>
      <c r="J25" s="401"/>
      <c r="K25" s="402"/>
      <c r="L25" s="403">
        <v>1</v>
      </c>
      <c r="M25" s="404"/>
      <c r="N25" s="404"/>
      <c r="O25" s="404"/>
      <c r="P25" s="405"/>
      <c r="Q25" s="403">
        <v>7250</v>
      </c>
      <c r="R25" s="404"/>
      <c r="S25" s="404"/>
      <c r="T25" s="404"/>
      <c r="U25" s="404"/>
      <c r="V25" s="405"/>
      <c r="W25" s="469"/>
      <c r="X25" s="460"/>
      <c r="Y25" s="461"/>
      <c r="Z25" s="400" t="s">
        <v>174</v>
      </c>
      <c r="AA25" s="401"/>
      <c r="AB25" s="401"/>
      <c r="AC25" s="401"/>
      <c r="AD25" s="401"/>
      <c r="AE25" s="401"/>
      <c r="AF25" s="401"/>
      <c r="AG25" s="402"/>
      <c r="AH25" s="403" t="s">
        <v>138</v>
      </c>
      <c r="AI25" s="404"/>
      <c r="AJ25" s="404"/>
      <c r="AK25" s="404"/>
      <c r="AL25" s="405"/>
      <c r="AM25" s="403" t="s">
        <v>138</v>
      </c>
      <c r="AN25" s="404"/>
      <c r="AO25" s="404"/>
      <c r="AP25" s="404"/>
      <c r="AQ25" s="404"/>
      <c r="AR25" s="405"/>
      <c r="AS25" s="403" t="s">
        <v>138</v>
      </c>
      <c r="AT25" s="404"/>
      <c r="AU25" s="404"/>
      <c r="AV25" s="404"/>
      <c r="AW25" s="404"/>
      <c r="AX25" s="406"/>
      <c r="AY25" s="419" t="s">
        <v>175</v>
      </c>
      <c r="AZ25" s="420"/>
      <c r="BA25" s="420"/>
      <c r="BB25" s="420"/>
      <c r="BC25" s="420"/>
      <c r="BD25" s="420"/>
      <c r="BE25" s="420"/>
      <c r="BF25" s="420"/>
      <c r="BG25" s="420"/>
      <c r="BH25" s="420"/>
      <c r="BI25" s="420"/>
      <c r="BJ25" s="420"/>
      <c r="BK25" s="420"/>
      <c r="BL25" s="420"/>
      <c r="BM25" s="421"/>
      <c r="BN25" s="422">
        <v>1066255</v>
      </c>
      <c r="BO25" s="423"/>
      <c r="BP25" s="423"/>
      <c r="BQ25" s="423"/>
      <c r="BR25" s="423"/>
      <c r="BS25" s="423"/>
      <c r="BT25" s="423"/>
      <c r="BU25" s="424"/>
      <c r="BV25" s="422">
        <v>1364995</v>
      </c>
      <c r="BW25" s="423"/>
      <c r="BX25" s="423"/>
      <c r="BY25" s="423"/>
      <c r="BZ25" s="423"/>
      <c r="CA25" s="423"/>
      <c r="CB25" s="423"/>
      <c r="CC25" s="424"/>
      <c r="CD25" s="200"/>
      <c r="CE25" s="425"/>
      <c r="CF25" s="425"/>
      <c r="CG25" s="425"/>
      <c r="CH25" s="425"/>
      <c r="CI25" s="425"/>
      <c r="CJ25" s="425"/>
      <c r="CK25" s="425"/>
      <c r="CL25" s="425"/>
      <c r="CM25" s="425"/>
      <c r="CN25" s="425"/>
      <c r="CO25" s="425"/>
      <c r="CP25" s="425"/>
      <c r="CQ25" s="425"/>
      <c r="CR25" s="425"/>
      <c r="CS25" s="426"/>
      <c r="CT25" s="397"/>
      <c r="CU25" s="398"/>
      <c r="CV25" s="398"/>
      <c r="CW25" s="398"/>
      <c r="CX25" s="398"/>
      <c r="CY25" s="398"/>
      <c r="CZ25" s="398"/>
      <c r="DA25" s="399"/>
      <c r="DB25" s="397"/>
      <c r="DC25" s="398"/>
      <c r="DD25" s="398"/>
      <c r="DE25" s="398"/>
      <c r="DF25" s="398"/>
      <c r="DG25" s="398"/>
      <c r="DH25" s="398"/>
      <c r="DI25" s="399"/>
    </row>
    <row r="26" spans="1:119" s="185" customFormat="1" ht="18.75" customHeight="1" x14ac:dyDescent="0.2">
      <c r="A26" s="186"/>
      <c r="B26" s="459"/>
      <c r="C26" s="460"/>
      <c r="D26" s="461"/>
      <c r="E26" s="400" t="s">
        <v>176</v>
      </c>
      <c r="F26" s="401"/>
      <c r="G26" s="401"/>
      <c r="H26" s="401"/>
      <c r="I26" s="401"/>
      <c r="J26" s="401"/>
      <c r="K26" s="402"/>
      <c r="L26" s="403">
        <v>1</v>
      </c>
      <c r="M26" s="404"/>
      <c r="N26" s="404"/>
      <c r="O26" s="404"/>
      <c r="P26" s="405"/>
      <c r="Q26" s="403">
        <v>6510</v>
      </c>
      <c r="R26" s="404"/>
      <c r="S26" s="404"/>
      <c r="T26" s="404"/>
      <c r="U26" s="404"/>
      <c r="V26" s="405"/>
      <c r="W26" s="469"/>
      <c r="X26" s="460"/>
      <c r="Y26" s="461"/>
      <c r="Z26" s="400" t="s">
        <v>177</v>
      </c>
      <c r="AA26" s="482"/>
      <c r="AB26" s="482"/>
      <c r="AC26" s="482"/>
      <c r="AD26" s="482"/>
      <c r="AE26" s="482"/>
      <c r="AF26" s="482"/>
      <c r="AG26" s="483"/>
      <c r="AH26" s="403">
        <v>1</v>
      </c>
      <c r="AI26" s="404"/>
      <c r="AJ26" s="404"/>
      <c r="AK26" s="404"/>
      <c r="AL26" s="405"/>
      <c r="AM26" s="403" t="s">
        <v>178</v>
      </c>
      <c r="AN26" s="404"/>
      <c r="AO26" s="404"/>
      <c r="AP26" s="404"/>
      <c r="AQ26" s="404"/>
      <c r="AR26" s="405"/>
      <c r="AS26" s="403" t="s">
        <v>178</v>
      </c>
      <c r="AT26" s="404"/>
      <c r="AU26" s="404"/>
      <c r="AV26" s="404"/>
      <c r="AW26" s="404"/>
      <c r="AX26" s="406"/>
      <c r="AY26" s="436" t="s">
        <v>179</v>
      </c>
      <c r="AZ26" s="437"/>
      <c r="BA26" s="437"/>
      <c r="BB26" s="437"/>
      <c r="BC26" s="437"/>
      <c r="BD26" s="437"/>
      <c r="BE26" s="437"/>
      <c r="BF26" s="437"/>
      <c r="BG26" s="437"/>
      <c r="BH26" s="437"/>
      <c r="BI26" s="437"/>
      <c r="BJ26" s="437"/>
      <c r="BK26" s="437"/>
      <c r="BL26" s="437"/>
      <c r="BM26" s="438"/>
      <c r="BN26" s="427" t="s">
        <v>138</v>
      </c>
      <c r="BO26" s="428"/>
      <c r="BP26" s="428"/>
      <c r="BQ26" s="428"/>
      <c r="BR26" s="428"/>
      <c r="BS26" s="428"/>
      <c r="BT26" s="428"/>
      <c r="BU26" s="429"/>
      <c r="BV26" s="427" t="s">
        <v>138</v>
      </c>
      <c r="BW26" s="428"/>
      <c r="BX26" s="428"/>
      <c r="BY26" s="428"/>
      <c r="BZ26" s="428"/>
      <c r="CA26" s="428"/>
      <c r="CB26" s="428"/>
      <c r="CC26" s="429"/>
      <c r="CD26" s="200"/>
      <c r="CE26" s="425"/>
      <c r="CF26" s="425"/>
      <c r="CG26" s="425"/>
      <c r="CH26" s="425"/>
      <c r="CI26" s="425"/>
      <c r="CJ26" s="425"/>
      <c r="CK26" s="425"/>
      <c r="CL26" s="425"/>
      <c r="CM26" s="425"/>
      <c r="CN26" s="425"/>
      <c r="CO26" s="425"/>
      <c r="CP26" s="425"/>
      <c r="CQ26" s="425"/>
      <c r="CR26" s="425"/>
      <c r="CS26" s="426"/>
      <c r="CT26" s="397"/>
      <c r="CU26" s="398"/>
      <c r="CV26" s="398"/>
      <c r="CW26" s="398"/>
      <c r="CX26" s="398"/>
      <c r="CY26" s="398"/>
      <c r="CZ26" s="398"/>
      <c r="DA26" s="399"/>
      <c r="DB26" s="397"/>
      <c r="DC26" s="398"/>
      <c r="DD26" s="398"/>
      <c r="DE26" s="398"/>
      <c r="DF26" s="398"/>
      <c r="DG26" s="398"/>
      <c r="DH26" s="398"/>
      <c r="DI26" s="399"/>
    </row>
    <row r="27" spans="1:119" ht="18.75" customHeight="1" thickBot="1" x14ac:dyDescent="0.25">
      <c r="A27" s="186"/>
      <c r="B27" s="459"/>
      <c r="C27" s="460"/>
      <c r="D27" s="461"/>
      <c r="E27" s="400" t="s">
        <v>180</v>
      </c>
      <c r="F27" s="401"/>
      <c r="G27" s="401"/>
      <c r="H27" s="401"/>
      <c r="I27" s="401"/>
      <c r="J27" s="401"/>
      <c r="K27" s="402"/>
      <c r="L27" s="403">
        <v>1</v>
      </c>
      <c r="M27" s="404"/>
      <c r="N27" s="404"/>
      <c r="O27" s="404"/>
      <c r="P27" s="405"/>
      <c r="Q27" s="403">
        <v>4340</v>
      </c>
      <c r="R27" s="404"/>
      <c r="S27" s="404"/>
      <c r="T27" s="404"/>
      <c r="U27" s="404"/>
      <c r="V27" s="405"/>
      <c r="W27" s="469"/>
      <c r="X27" s="460"/>
      <c r="Y27" s="461"/>
      <c r="Z27" s="400" t="s">
        <v>181</v>
      </c>
      <c r="AA27" s="401"/>
      <c r="AB27" s="401"/>
      <c r="AC27" s="401"/>
      <c r="AD27" s="401"/>
      <c r="AE27" s="401"/>
      <c r="AF27" s="401"/>
      <c r="AG27" s="402"/>
      <c r="AH27" s="403" t="s">
        <v>138</v>
      </c>
      <c r="AI27" s="404"/>
      <c r="AJ27" s="404"/>
      <c r="AK27" s="404"/>
      <c r="AL27" s="405"/>
      <c r="AM27" s="403" t="s">
        <v>138</v>
      </c>
      <c r="AN27" s="404"/>
      <c r="AO27" s="404"/>
      <c r="AP27" s="404"/>
      <c r="AQ27" s="404"/>
      <c r="AR27" s="405"/>
      <c r="AS27" s="403" t="s">
        <v>138</v>
      </c>
      <c r="AT27" s="404"/>
      <c r="AU27" s="404"/>
      <c r="AV27" s="404"/>
      <c r="AW27" s="404"/>
      <c r="AX27" s="406"/>
      <c r="AY27" s="433" t="s">
        <v>182</v>
      </c>
      <c r="AZ27" s="434"/>
      <c r="BA27" s="434"/>
      <c r="BB27" s="434"/>
      <c r="BC27" s="434"/>
      <c r="BD27" s="434"/>
      <c r="BE27" s="434"/>
      <c r="BF27" s="434"/>
      <c r="BG27" s="434"/>
      <c r="BH27" s="434"/>
      <c r="BI27" s="434"/>
      <c r="BJ27" s="434"/>
      <c r="BK27" s="434"/>
      <c r="BL27" s="434"/>
      <c r="BM27" s="435"/>
      <c r="BN27" s="430">
        <v>2117625</v>
      </c>
      <c r="BO27" s="431"/>
      <c r="BP27" s="431"/>
      <c r="BQ27" s="431"/>
      <c r="BR27" s="431"/>
      <c r="BS27" s="431"/>
      <c r="BT27" s="431"/>
      <c r="BU27" s="432"/>
      <c r="BV27" s="430">
        <v>2113989</v>
      </c>
      <c r="BW27" s="431"/>
      <c r="BX27" s="431"/>
      <c r="BY27" s="431"/>
      <c r="BZ27" s="431"/>
      <c r="CA27" s="431"/>
      <c r="CB27" s="431"/>
      <c r="CC27" s="432"/>
      <c r="CD27" s="202"/>
      <c r="CE27" s="425"/>
      <c r="CF27" s="425"/>
      <c r="CG27" s="425"/>
      <c r="CH27" s="425"/>
      <c r="CI27" s="425"/>
      <c r="CJ27" s="425"/>
      <c r="CK27" s="425"/>
      <c r="CL27" s="425"/>
      <c r="CM27" s="425"/>
      <c r="CN27" s="425"/>
      <c r="CO27" s="425"/>
      <c r="CP27" s="425"/>
      <c r="CQ27" s="425"/>
      <c r="CR27" s="425"/>
      <c r="CS27" s="426"/>
      <c r="CT27" s="397"/>
      <c r="CU27" s="398"/>
      <c r="CV27" s="398"/>
      <c r="CW27" s="398"/>
      <c r="CX27" s="398"/>
      <c r="CY27" s="398"/>
      <c r="CZ27" s="398"/>
      <c r="DA27" s="399"/>
      <c r="DB27" s="397"/>
      <c r="DC27" s="398"/>
      <c r="DD27" s="398"/>
      <c r="DE27" s="398"/>
      <c r="DF27" s="398"/>
      <c r="DG27" s="398"/>
      <c r="DH27" s="398"/>
      <c r="DI27" s="399"/>
      <c r="DJ27" s="185"/>
      <c r="DK27" s="185"/>
      <c r="DL27" s="185"/>
      <c r="DM27" s="185"/>
      <c r="DN27" s="185"/>
      <c r="DO27" s="185"/>
    </row>
    <row r="28" spans="1:119" ht="18.75" customHeight="1" x14ac:dyDescent="0.2">
      <c r="A28" s="186"/>
      <c r="B28" s="459"/>
      <c r="C28" s="460"/>
      <c r="D28" s="461"/>
      <c r="E28" s="400" t="s">
        <v>183</v>
      </c>
      <c r="F28" s="401"/>
      <c r="G28" s="401"/>
      <c r="H28" s="401"/>
      <c r="I28" s="401"/>
      <c r="J28" s="401"/>
      <c r="K28" s="402"/>
      <c r="L28" s="403">
        <v>1</v>
      </c>
      <c r="M28" s="404"/>
      <c r="N28" s="404"/>
      <c r="O28" s="404"/>
      <c r="P28" s="405"/>
      <c r="Q28" s="403">
        <v>3815</v>
      </c>
      <c r="R28" s="404"/>
      <c r="S28" s="404"/>
      <c r="T28" s="404"/>
      <c r="U28" s="404"/>
      <c r="V28" s="405"/>
      <c r="W28" s="469"/>
      <c r="X28" s="460"/>
      <c r="Y28" s="461"/>
      <c r="Z28" s="400" t="s">
        <v>184</v>
      </c>
      <c r="AA28" s="401"/>
      <c r="AB28" s="401"/>
      <c r="AC28" s="401"/>
      <c r="AD28" s="401"/>
      <c r="AE28" s="401"/>
      <c r="AF28" s="401"/>
      <c r="AG28" s="402"/>
      <c r="AH28" s="403" t="s">
        <v>138</v>
      </c>
      <c r="AI28" s="404"/>
      <c r="AJ28" s="404"/>
      <c r="AK28" s="404"/>
      <c r="AL28" s="405"/>
      <c r="AM28" s="403" t="s">
        <v>138</v>
      </c>
      <c r="AN28" s="404"/>
      <c r="AO28" s="404"/>
      <c r="AP28" s="404"/>
      <c r="AQ28" s="404"/>
      <c r="AR28" s="405"/>
      <c r="AS28" s="403" t="s">
        <v>138</v>
      </c>
      <c r="AT28" s="404"/>
      <c r="AU28" s="404"/>
      <c r="AV28" s="404"/>
      <c r="AW28" s="404"/>
      <c r="AX28" s="406"/>
      <c r="AY28" s="410" t="s">
        <v>185</v>
      </c>
      <c r="AZ28" s="411"/>
      <c r="BA28" s="411"/>
      <c r="BB28" s="412"/>
      <c r="BC28" s="419" t="s">
        <v>48</v>
      </c>
      <c r="BD28" s="420"/>
      <c r="BE28" s="420"/>
      <c r="BF28" s="420"/>
      <c r="BG28" s="420"/>
      <c r="BH28" s="420"/>
      <c r="BI28" s="420"/>
      <c r="BJ28" s="420"/>
      <c r="BK28" s="420"/>
      <c r="BL28" s="420"/>
      <c r="BM28" s="421"/>
      <c r="BN28" s="422">
        <v>3655658</v>
      </c>
      <c r="BO28" s="423"/>
      <c r="BP28" s="423"/>
      <c r="BQ28" s="423"/>
      <c r="BR28" s="423"/>
      <c r="BS28" s="423"/>
      <c r="BT28" s="423"/>
      <c r="BU28" s="424"/>
      <c r="BV28" s="422">
        <v>3795172</v>
      </c>
      <c r="BW28" s="423"/>
      <c r="BX28" s="423"/>
      <c r="BY28" s="423"/>
      <c r="BZ28" s="423"/>
      <c r="CA28" s="423"/>
      <c r="CB28" s="423"/>
      <c r="CC28" s="424"/>
      <c r="CD28" s="200"/>
      <c r="CE28" s="425"/>
      <c r="CF28" s="425"/>
      <c r="CG28" s="425"/>
      <c r="CH28" s="425"/>
      <c r="CI28" s="425"/>
      <c r="CJ28" s="425"/>
      <c r="CK28" s="425"/>
      <c r="CL28" s="425"/>
      <c r="CM28" s="425"/>
      <c r="CN28" s="425"/>
      <c r="CO28" s="425"/>
      <c r="CP28" s="425"/>
      <c r="CQ28" s="425"/>
      <c r="CR28" s="425"/>
      <c r="CS28" s="426"/>
      <c r="CT28" s="397"/>
      <c r="CU28" s="398"/>
      <c r="CV28" s="398"/>
      <c r="CW28" s="398"/>
      <c r="CX28" s="398"/>
      <c r="CY28" s="398"/>
      <c r="CZ28" s="398"/>
      <c r="DA28" s="399"/>
      <c r="DB28" s="397"/>
      <c r="DC28" s="398"/>
      <c r="DD28" s="398"/>
      <c r="DE28" s="398"/>
      <c r="DF28" s="398"/>
      <c r="DG28" s="398"/>
      <c r="DH28" s="398"/>
      <c r="DI28" s="399"/>
      <c r="DJ28" s="185"/>
      <c r="DK28" s="185"/>
      <c r="DL28" s="185"/>
      <c r="DM28" s="185"/>
      <c r="DN28" s="185"/>
      <c r="DO28" s="185"/>
    </row>
    <row r="29" spans="1:119" ht="18.75" customHeight="1" x14ac:dyDescent="0.2">
      <c r="A29" s="186"/>
      <c r="B29" s="459"/>
      <c r="C29" s="460"/>
      <c r="D29" s="461"/>
      <c r="E29" s="400" t="s">
        <v>186</v>
      </c>
      <c r="F29" s="401"/>
      <c r="G29" s="401"/>
      <c r="H29" s="401"/>
      <c r="I29" s="401"/>
      <c r="J29" s="401"/>
      <c r="K29" s="402"/>
      <c r="L29" s="403">
        <v>14</v>
      </c>
      <c r="M29" s="404"/>
      <c r="N29" s="404"/>
      <c r="O29" s="404"/>
      <c r="P29" s="405"/>
      <c r="Q29" s="403">
        <v>3620</v>
      </c>
      <c r="R29" s="404"/>
      <c r="S29" s="404"/>
      <c r="T29" s="404"/>
      <c r="U29" s="404"/>
      <c r="V29" s="405"/>
      <c r="W29" s="470"/>
      <c r="X29" s="471"/>
      <c r="Y29" s="472"/>
      <c r="Z29" s="400" t="s">
        <v>187</v>
      </c>
      <c r="AA29" s="401"/>
      <c r="AB29" s="401"/>
      <c r="AC29" s="401"/>
      <c r="AD29" s="401"/>
      <c r="AE29" s="401"/>
      <c r="AF29" s="401"/>
      <c r="AG29" s="402"/>
      <c r="AH29" s="403">
        <v>313</v>
      </c>
      <c r="AI29" s="404"/>
      <c r="AJ29" s="404"/>
      <c r="AK29" s="404"/>
      <c r="AL29" s="405"/>
      <c r="AM29" s="403">
        <v>930236</v>
      </c>
      <c r="AN29" s="404"/>
      <c r="AO29" s="404"/>
      <c r="AP29" s="404"/>
      <c r="AQ29" s="404"/>
      <c r="AR29" s="405"/>
      <c r="AS29" s="403">
        <v>2972</v>
      </c>
      <c r="AT29" s="404"/>
      <c r="AU29" s="404"/>
      <c r="AV29" s="404"/>
      <c r="AW29" s="404"/>
      <c r="AX29" s="406"/>
      <c r="AY29" s="413"/>
      <c r="AZ29" s="414"/>
      <c r="BA29" s="414"/>
      <c r="BB29" s="415"/>
      <c r="BC29" s="407" t="s">
        <v>188</v>
      </c>
      <c r="BD29" s="408"/>
      <c r="BE29" s="408"/>
      <c r="BF29" s="408"/>
      <c r="BG29" s="408"/>
      <c r="BH29" s="408"/>
      <c r="BI29" s="408"/>
      <c r="BJ29" s="408"/>
      <c r="BK29" s="408"/>
      <c r="BL29" s="408"/>
      <c r="BM29" s="409"/>
      <c r="BN29" s="427">
        <v>345377</v>
      </c>
      <c r="BO29" s="428"/>
      <c r="BP29" s="428"/>
      <c r="BQ29" s="428"/>
      <c r="BR29" s="428"/>
      <c r="BS29" s="428"/>
      <c r="BT29" s="428"/>
      <c r="BU29" s="429"/>
      <c r="BV29" s="427">
        <v>342670</v>
      </c>
      <c r="BW29" s="428"/>
      <c r="BX29" s="428"/>
      <c r="BY29" s="428"/>
      <c r="BZ29" s="428"/>
      <c r="CA29" s="428"/>
      <c r="CB29" s="428"/>
      <c r="CC29" s="429"/>
      <c r="CD29" s="202"/>
      <c r="CE29" s="425"/>
      <c r="CF29" s="425"/>
      <c r="CG29" s="425"/>
      <c r="CH29" s="425"/>
      <c r="CI29" s="425"/>
      <c r="CJ29" s="425"/>
      <c r="CK29" s="425"/>
      <c r="CL29" s="425"/>
      <c r="CM29" s="425"/>
      <c r="CN29" s="425"/>
      <c r="CO29" s="425"/>
      <c r="CP29" s="425"/>
      <c r="CQ29" s="425"/>
      <c r="CR29" s="425"/>
      <c r="CS29" s="426"/>
      <c r="CT29" s="397"/>
      <c r="CU29" s="398"/>
      <c r="CV29" s="398"/>
      <c r="CW29" s="398"/>
      <c r="CX29" s="398"/>
      <c r="CY29" s="398"/>
      <c r="CZ29" s="398"/>
      <c r="DA29" s="399"/>
      <c r="DB29" s="397"/>
      <c r="DC29" s="398"/>
      <c r="DD29" s="398"/>
      <c r="DE29" s="398"/>
      <c r="DF29" s="398"/>
      <c r="DG29" s="398"/>
      <c r="DH29" s="398"/>
      <c r="DI29" s="399"/>
      <c r="DJ29" s="185"/>
      <c r="DK29" s="185"/>
      <c r="DL29" s="185"/>
      <c r="DM29" s="185"/>
      <c r="DN29" s="185"/>
      <c r="DO29" s="185"/>
    </row>
    <row r="30" spans="1:119" ht="18.75" customHeight="1" thickBot="1" x14ac:dyDescent="0.25">
      <c r="A30" s="186"/>
      <c r="B30" s="462"/>
      <c r="C30" s="463"/>
      <c r="D30" s="464"/>
      <c r="E30" s="473"/>
      <c r="F30" s="474"/>
      <c r="G30" s="474"/>
      <c r="H30" s="474"/>
      <c r="I30" s="474"/>
      <c r="J30" s="474"/>
      <c r="K30" s="475"/>
      <c r="L30" s="476"/>
      <c r="M30" s="477"/>
      <c r="N30" s="477"/>
      <c r="O30" s="477"/>
      <c r="P30" s="478"/>
      <c r="Q30" s="476"/>
      <c r="R30" s="477"/>
      <c r="S30" s="477"/>
      <c r="T30" s="477"/>
      <c r="U30" s="477"/>
      <c r="V30" s="478"/>
      <c r="W30" s="479" t="s">
        <v>189</v>
      </c>
      <c r="X30" s="480"/>
      <c r="Y30" s="480"/>
      <c r="Z30" s="480"/>
      <c r="AA30" s="480"/>
      <c r="AB30" s="480"/>
      <c r="AC30" s="480"/>
      <c r="AD30" s="480"/>
      <c r="AE30" s="480"/>
      <c r="AF30" s="480"/>
      <c r="AG30" s="481"/>
      <c r="AH30" s="391">
        <v>96</v>
      </c>
      <c r="AI30" s="392"/>
      <c r="AJ30" s="392"/>
      <c r="AK30" s="392"/>
      <c r="AL30" s="392"/>
      <c r="AM30" s="392"/>
      <c r="AN30" s="392"/>
      <c r="AO30" s="392"/>
      <c r="AP30" s="392"/>
      <c r="AQ30" s="392"/>
      <c r="AR30" s="392"/>
      <c r="AS30" s="392"/>
      <c r="AT30" s="392"/>
      <c r="AU30" s="392"/>
      <c r="AV30" s="392"/>
      <c r="AW30" s="392"/>
      <c r="AX30" s="393"/>
      <c r="AY30" s="416"/>
      <c r="AZ30" s="417"/>
      <c r="BA30" s="417"/>
      <c r="BB30" s="418"/>
      <c r="BC30" s="394" t="s">
        <v>50</v>
      </c>
      <c r="BD30" s="395"/>
      <c r="BE30" s="395"/>
      <c r="BF30" s="395"/>
      <c r="BG30" s="395"/>
      <c r="BH30" s="395"/>
      <c r="BI30" s="395"/>
      <c r="BJ30" s="395"/>
      <c r="BK30" s="395"/>
      <c r="BL30" s="395"/>
      <c r="BM30" s="396"/>
      <c r="BN30" s="430">
        <v>1565535</v>
      </c>
      <c r="BO30" s="431"/>
      <c r="BP30" s="431"/>
      <c r="BQ30" s="431"/>
      <c r="BR30" s="431"/>
      <c r="BS30" s="431"/>
      <c r="BT30" s="431"/>
      <c r="BU30" s="432"/>
      <c r="BV30" s="430">
        <v>1401304</v>
      </c>
      <c r="BW30" s="431"/>
      <c r="BX30" s="431"/>
      <c r="BY30" s="431"/>
      <c r="BZ30" s="431"/>
      <c r="CA30" s="431"/>
      <c r="CB30" s="431"/>
      <c r="CC30" s="432"/>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2">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2">
      <c r="A32" s="186"/>
      <c r="B32" s="212"/>
      <c r="C32" s="213" t="s">
        <v>190</v>
      </c>
      <c r="D32" s="213"/>
      <c r="E32" s="213"/>
      <c r="F32" s="210"/>
      <c r="G32" s="210"/>
      <c r="H32" s="210"/>
      <c r="I32" s="210"/>
      <c r="J32" s="210"/>
      <c r="K32" s="210"/>
      <c r="L32" s="210"/>
      <c r="M32" s="210"/>
      <c r="N32" s="210"/>
      <c r="O32" s="210"/>
      <c r="P32" s="210"/>
      <c r="Q32" s="210"/>
      <c r="R32" s="210"/>
      <c r="S32" s="210"/>
      <c r="T32" s="210"/>
      <c r="U32" s="210" t="s">
        <v>191</v>
      </c>
      <c r="V32" s="210"/>
      <c r="W32" s="210"/>
      <c r="X32" s="210"/>
      <c r="Y32" s="210"/>
      <c r="Z32" s="210"/>
      <c r="AA32" s="210"/>
      <c r="AB32" s="210"/>
      <c r="AC32" s="210"/>
      <c r="AD32" s="210"/>
      <c r="AE32" s="210"/>
      <c r="AF32" s="210"/>
      <c r="AG32" s="210"/>
      <c r="AH32" s="210"/>
      <c r="AI32" s="210"/>
      <c r="AJ32" s="210"/>
      <c r="AK32" s="210"/>
      <c r="AL32" s="210"/>
      <c r="AM32" s="214" t="s">
        <v>192</v>
      </c>
      <c r="AN32" s="210"/>
      <c r="AO32" s="210"/>
      <c r="AP32" s="210"/>
      <c r="AQ32" s="210"/>
      <c r="AR32" s="210"/>
      <c r="AS32" s="214"/>
      <c r="AT32" s="214"/>
      <c r="AU32" s="214"/>
      <c r="AV32" s="214"/>
      <c r="AW32" s="214"/>
      <c r="AX32" s="214"/>
      <c r="AY32" s="214"/>
      <c r="AZ32" s="214"/>
      <c r="BA32" s="214"/>
      <c r="BB32" s="210"/>
      <c r="BC32" s="214"/>
      <c r="BD32" s="210"/>
      <c r="BE32" s="214" t="s">
        <v>193</v>
      </c>
      <c r="BF32" s="210"/>
      <c r="BG32" s="210"/>
      <c r="BH32" s="210"/>
      <c r="BI32" s="210"/>
      <c r="BJ32" s="214"/>
      <c r="BK32" s="214"/>
      <c r="BL32" s="214"/>
      <c r="BM32" s="214"/>
      <c r="BN32" s="214"/>
      <c r="BO32" s="214"/>
      <c r="BP32" s="214"/>
      <c r="BQ32" s="214"/>
      <c r="BR32" s="210"/>
      <c r="BS32" s="210"/>
      <c r="BT32" s="210"/>
      <c r="BU32" s="210"/>
      <c r="BV32" s="210"/>
      <c r="BW32" s="210" t="s">
        <v>194</v>
      </c>
      <c r="BX32" s="210"/>
      <c r="BY32" s="210"/>
      <c r="BZ32" s="210"/>
      <c r="CA32" s="210"/>
      <c r="CB32" s="214"/>
      <c r="CC32" s="214"/>
      <c r="CD32" s="214"/>
      <c r="CE32" s="214"/>
      <c r="CF32" s="214"/>
      <c r="CG32" s="214"/>
      <c r="CH32" s="214"/>
      <c r="CI32" s="214"/>
      <c r="CJ32" s="214"/>
      <c r="CK32" s="214"/>
      <c r="CL32" s="214"/>
      <c r="CM32" s="214"/>
      <c r="CN32" s="214"/>
      <c r="CO32" s="214" t="s">
        <v>195</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2">
      <c r="A33" s="186"/>
      <c r="B33" s="212"/>
      <c r="C33" s="390" t="s">
        <v>196</v>
      </c>
      <c r="D33" s="390"/>
      <c r="E33" s="389" t="s">
        <v>197</v>
      </c>
      <c r="F33" s="389"/>
      <c r="G33" s="389"/>
      <c r="H33" s="389"/>
      <c r="I33" s="389"/>
      <c r="J33" s="389"/>
      <c r="K33" s="389"/>
      <c r="L33" s="389"/>
      <c r="M33" s="389"/>
      <c r="N33" s="389"/>
      <c r="O33" s="389"/>
      <c r="P33" s="389"/>
      <c r="Q33" s="389"/>
      <c r="R33" s="389"/>
      <c r="S33" s="389"/>
      <c r="T33" s="215"/>
      <c r="U33" s="390" t="s">
        <v>196</v>
      </c>
      <c r="V33" s="390"/>
      <c r="W33" s="389" t="s">
        <v>197</v>
      </c>
      <c r="X33" s="389"/>
      <c r="Y33" s="389"/>
      <c r="Z33" s="389"/>
      <c r="AA33" s="389"/>
      <c r="AB33" s="389"/>
      <c r="AC33" s="389"/>
      <c r="AD33" s="389"/>
      <c r="AE33" s="389"/>
      <c r="AF33" s="389"/>
      <c r="AG33" s="389"/>
      <c r="AH33" s="389"/>
      <c r="AI33" s="389"/>
      <c r="AJ33" s="389"/>
      <c r="AK33" s="389"/>
      <c r="AL33" s="215"/>
      <c r="AM33" s="390" t="s">
        <v>196</v>
      </c>
      <c r="AN33" s="390"/>
      <c r="AO33" s="389" t="s">
        <v>197</v>
      </c>
      <c r="AP33" s="389"/>
      <c r="AQ33" s="389"/>
      <c r="AR33" s="389"/>
      <c r="AS33" s="389"/>
      <c r="AT33" s="389"/>
      <c r="AU33" s="389"/>
      <c r="AV33" s="389"/>
      <c r="AW33" s="389"/>
      <c r="AX33" s="389"/>
      <c r="AY33" s="389"/>
      <c r="AZ33" s="389"/>
      <c r="BA33" s="389"/>
      <c r="BB33" s="389"/>
      <c r="BC33" s="389"/>
      <c r="BD33" s="216"/>
      <c r="BE33" s="389" t="s">
        <v>198</v>
      </c>
      <c r="BF33" s="389"/>
      <c r="BG33" s="389" t="s">
        <v>199</v>
      </c>
      <c r="BH33" s="389"/>
      <c r="BI33" s="389"/>
      <c r="BJ33" s="389"/>
      <c r="BK33" s="389"/>
      <c r="BL33" s="389"/>
      <c r="BM33" s="389"/>
      <c r="BN33" s="389"/>
      <c r="BO33" s="389"/>
      <c r="BP33" s="389"/>
      <c r="BQ33" s="389"/>
      <c r="BR33" s="389"/>
      <c r="BS33" s="389"/>
      <c r="BT33" s="389"/>
      <c r="BU33" s="389"/>
      <c r="BV33" s="216"/>
      <c r="BW33" s="390" t="s">
        <v>198</v>
      </c>
      <c r="BX33" s="390"/>
      <c r="BY33" s="389" t="s">
        <v>200</v>
      </c>
      <c r="BZ33" s="389"/>
      <c r="CA33" s="389"/>
      <c r="CB33" s="389"/>
      <c r="CC33" s="389"/>
      <c r="CD33" s="389"/>
      <c r="CE33" s="389"/>
      <c r="CF33" s="389"/>
      <c r="CG33" s="389"/>
      <c r="CH33" s="389"/>
      <c r="CI33" s="389"/>
      <c r="CJ33" s="389"/>
      <c r="CK33" s="389"/>
      <c r="CL33" s="389"/>
      <c r="CM33" s="389"/>
      <c r="CN33" s="215"/>
      <c r="CO33" s="390" t="s">
        <v>196</v>
      </c>
      <c r="CP33" s="390"/>
      <c r="CQ33" s="389" t="s">
        <v>201</v>
      </c>
      <c r="CR33" s="389"/>
      <c r="CS33" s="389"/>
      <c r="CT33" s="389"/>
      <c r="CU33" s="389"/>
      <c r="CV33" s="389"/>
      <c r="CW33" s="389"/>
      <c r="CX33" s="389"/>
      <c r="CY33" s="389"/>
      <c r="CZ33" s="389"/>
      <c r="DA33" s="389"/>
      <c r="DB33" s="389"/>
      <c r="DC33" s="389"/>
      <c r="DD33" s="389"/>
      <c r="DE33" s="389"/>
      <c r="DF33" s="215"/>
      <c r="DG33" s="388" t="s">
        <v>202</v>
      </c>
      <c r="DH33" s="388"/>
      <c r="DI33" s="217"/>
      <c r="DJ33" s="185"/>
      <c r="DK33" s="185"/>
      <c r="DL33" s="185"/>
      <c r="DM33" s="185"/>
      <c r="DN33" s="185"/>
      <c r="DO33" s="185"/>
    </row>
    <row r="34" spans="1:119" ht="32.25" customHeight="1" x14ac:dyDescent="0.2">
      <c r="A34" s="186"/>
      <c r="B34" s="212"/>
      <c r="C34" s="386">
        <f>IF(E34="","",1)</f>
        <v>1</v>
      </c>
      <c r="D34" s="386"/>
      <c r="E34" s="385" t="str">
        <f>IF('各会計、関係団体の財政状況及び健全化判断比率'!B7="","",'各会計、関係団体の財政状況及び健全化判断比率'!B7)</f>
        <v>一般会計</v>
      </c>
      <c r="F34" s="385"/>
      <c r="G34" s="385"/>
      <c r="H34" s="385"/>
      <c r="I34" s="385"/>
      <c r="J34" s="385"/>
      <c r="K34" s="385"/>
      <c r="L34" s="385"/>
      <c r="M34" s="385"/>
      <c r="N34" s="385"/>
      <c r="O34" s="385"/>
      <c r="P34" s="385"/>
      <c r="Q34" s="385"/>
      <c r="R34" s="385"/>
      <c r="S34" s="385"/>
      <c r="T34" s="213"/>
      <c r="U34" s="386">
        <f>IF(W34="","",MAX(C34:D43)+1)</f>
        <v>2</v>
      </c>
      <c r="V34" s="386"/>
      <c r="W34" s="385" t="str">
        <f>IF('各会計、関係団体の財政状況及び健全化判断比率'!B28="","",'各会計、関係団体の財政状況及び健全化判断比率'!B28)</f>
        <v>国民健康保険会計</v>
      </c>
      <c r="X34" s="385"/>
      <c r="Y34" s="385"/>
      <c r="Z34" s="385"/>
      <c r="AA34" s="385"/>
      <c r="AB34" s="385"/>
      <c r="AC34" s="385"/>
      <c r="AD34" s="385"/>
      <c r="AE34" s="385"/>
      <c r="AF34" s="385"/>
      <c r="AG34" s="385"/>
      <c r="AH34" s="385"/>
      <c r="AI34" s="385"/>
      <c r="AJ34" s="385"/>
      <c r="AK34" s="385"/>
      <c r="AL34" s="213"/>
      <c r="AM34" s="386">
        <f>IF(AO34="","",MAX(C34:D43,U34:V43)+1)</f>
        <v>7</v>
      </c>
      <c r="AN34" s="386"/>
      <c r="AO34" s="385" t="str">
        <f>IF('各会計、関係団体の財政状況及び健全化判断比率'!B33="","",'各会計、関係団体の財政状況及び健全化判断比率'!B33)</f>
        <v>水道事業会計</v>
      </c>
      <c r="AP34" s="385"/>
      <c r="AQ34" s="385"/>
      <c r="AR34" s="385"/>
      <c r="AS34" s="385"/>
      <c r="AT34" s="385"/>
      <c r="AU34" s="385"/>
      <c r="AV34" s="385"/>
      <c r="AW34" s="385"/>
      <c r="AX34" s="385"/>
      <c r="AY34" s="385"/>
      <c r="AZ34" s="385"/>
      <c r="BA34" s="385"/>
      <c r="BB34" s="385"/>
      <c r="BC34" s="385"/>
      <c r="BD34" s="213"/>
      <c r="BE34" s="386" t="str">
        <f>IF(BG34="","",MAX(C34:D43,U34:V43,AM34:AN43)+1)</f>
        <v/>
      </c>
      <c r="BF34" s="386"/>
      <c r="BG34" s="385"/>
      <c r="BH34" s="385"/>
      <c r="BI34" s="385"/>
      <c r="BJ34" s="385"/>
      <c r="BK34" s="385"/>
      <c r="BL34" s="385"/>
      <c r="BM34" s="385"/>
      <c r="BN34" s="385"/>
      <c r="BO34" s="385"/>
      <c r="BP34" s="385"/>
      <c r="BQ34" s="385"/>
      <c r="BR34" s="385"/>
      <c r="BS34" s="385"/>
      <c r="BT34" s="385"/>
      <c r="BU34" s="385"/>
      <c r="BV34" s="213"/>
      <c r="BW34" s="386">
        <f>IF(BY34="","",MAX(C34:D43,U34:V43,AM34:AN43,BE34:BF43)+1)</f>
        <v>9</v>
      </c>
      <c r="BX34" s="386"/>
      <c r="BY34" s="385" t="str">
        <f>IF('各会計、関係団体の財政状況及び健全化判断比率'!B68="","",'各会計、関係団体の財政状況及び健全化判断比率'!B68)</f>
        <v>可茂衛生施設利用組合</v>
      </c>
      <c r="BZ34" s="385"/>
      <c r="CA34" s="385"/>
      <c r="CB34" s="385"/>
      <c r="CC34" s="385"/>
      <c r="CD34" s="385"/>
      <c r="CE34" s="385"/>
      <c r="CF34" s="385"/>
      <c r="CG34" s="385"/>
      <c r="CH34" s="385"/>
      <c r="CI34" s="385"/>
      <c r="CJ34" s="385"/>
      <c r="CK34" s="385"/>
      <c r="CL34" s="385"/>
      <c r="CM34" s="385"/>
      <c r="CN34" s="213"/>
      <c r="CO34" s="386">
        <f>IF(CQ34="","",MAX(C34:D43,U34:V43,AM34:AN43,BE34:BF43,BW34:BX43)+1)</f>
        <v>18</v>
      </c>
      <c r="CP34" s="386"/>
      <c r="CQ34" s="385" t="str">
        <f>IF('各会計、関係団体の財政状況及び健全化判断比率'!BS7="","",'各会計、関係団体の財政状況及び健全化判断比率'!BS7)</f>
        <v>長良川鉄道株式会社</v>
      </c>
      <c r="CR34" s="385"/>
      <c r="CS34" s="385"/>
      <c r="CT34" s="385"/>
      <c r="CU34" s="385"/>
      <c r="CV34" s="385"/>
      <c r="CW34" s="385"/>
      <c r="CX34" s="385"/>
      <c r="CY34" s="385"/>
      <c r="CZ34" s="385"/>
      <c r="DA34" s="385"/>
      <c r="DB34" s="385"/>
      <c r="DC34" s="385"/>
      <c r="DD34" s="385"/>
      <c r="DE34" s="385"/>
      <c r="DF34" s="210"/>
      <c r="DG34" s="387" t="str">
        <f>IF('各会計、関係団体の財政状況及び健全化判断比率'!BR7="","",'各会計、関係団体の財政状況及び健全化判断比率'!BR7)</f>
        <v/>
      </c>
      <c r="DH34" s="387"/>
      <c r="DI34" s="217"/>
      <c r="DJ34" s="185"/>
      <c r="DK34" s="185"/>
      <c r="DL34" s="185"/>
      <c r="DM34" s="185"/>
      <c r="DN34" s="185"/>
      <c r="DO34" s="185"/>
    </row>
    <row r="35" spans="1:119" ht="32.25" customHeight="1" x14ac:dyDescent="0.2">
      <c r="A35" s="186"/>
      <c r="B35" s="212"/>
      <c r="C35" s="386" t="str">
        <f>IF(E35="","",C34+1)</f>
        <v/>
      </c>
      <c r="D35" s="386"/>
      <c r="E35" s="385" t="str">
        <f>IF('各会計、関係団体の財政状況及び健全化判断比率'!B8="","",'各会計、関係団体の財政状況及び健全化判断比率'!B8)</f>
        <v/>
      </c>
      <c r="F35" s="385"/>
      <c r="G35" s="385"/>
      <c r="H35" s="385"/>
      <c r="I35" s="385"/>
      <c r="J35" s="385"/>
      <c r="K35" s="385"/>
      <c r="L35" s="385"/>
      <c r="M35" s="385"/>
      <c r="N35" s="385"/>
      <c r="O35" s="385"/>
      <c r="P35" s="385"/>
      <c r="Q35" s="385"/>
      <c r="R35" s="385"/>
      <c r="S35" s="385"/>
      <c r="T35" s="213"/>
      <c r="U35" s="386">
        <f>IF(W35="","",U34+1)</f>
        <v>3</v>
      </c>
      <c r="V35" s="386"/>
      <c r="W35" s="385" t="str">
        <f>IF('各会計、関係団体の財政状況及び健全化判断比率'!B29="","",'各会計、関係団体の財政状況及び健全化判断比率'!B29)</f>
        <v>介護保険会計（保険事業勘定）</v>
      </c>
      <c r="X35" s="385"/>
      <c r="Y35" s="385"/>
      <c r="Z35" s="385"/>
      <c r="AA35" s="385"/>
      <c r="AB35" s="385"/>
      <c r="AC35" s="385"/>
      <c r="AD35" s="385"/>
      <c r="AE35" s="385"/>
      <c r="AF35" s="385"/>
      <c r="AG35" s="385"/>
      <c r="AH35" s="385"/>
      <c r="AI35" s="385"/>
      <c r="AJ35" s="385"/>
      <c r="AK35" s="385"/>
      <c r="AL35" s="213"/>
      <c r="AM35" s="386">
        <f t="shared" ref="AM35:AM43" si="0">IF(AO35="","",AM34+1)</f>
        <v>8</v>
      </c>
      <c r="AN35" s="386"/>
      <c r="AO35" s="385" t="str">
        <f>IF('各会計、関係団体の財政状況及び健全化判断比率'!B34="","",'各会計、関係団体の財政状況及び健全化判断比率'!B34)</f>
        <v>下水道事業会計</v>
      </c>
      <c r="AP35" s="385"/>
      <c r="AQ35" s="385"/>
      <c r="AR35" s="385"/>
      <c r="AS35" s="385"/>
      <c r="AT35" s="385"/>
      <c r="AU35" s="385"/>
      <c r="AV35" s="385"/>
      <c r="AW35" s="385"/>
      <c r="AX35" s="385"/>
      <c r="AY35" s="385"/>
      <c r="AZ35" s="385"/>
      <c r="BA35" s="385"/>
      <c r="BB35" s="385"/>
      <c r="BC35" s="385"/>
      <c r="BD35" s="213"/>
      <c r="BE35" s="386" t="str">
        <f t="shared" ref="BE35:BE43" si="1">IF(BG35="","",BE34+1)</f>
        <v/>
      </c>
      <c r="BF35" s="386"/>
      <c r="BG35" s="385"/>
      <c r="BH35" s="385"/>
      <c r="BI35" s="385"/>
      <c r="BJ35" s="385"/>
      <c r="BK35" s="385"/>
      <c r="BL35" s="385"/>
      <c r="BM35" s="385"/>
      <c r="BN35" s="385"/>
      <c r="BO35" s="385"/>
      <c r="BP35" s="385"/>
      <c r="BQ35" s="385"/>
      <c r="BR35" s="385"/>
      <c r="BS35" s="385"/>
      <c r="BT35" s="385"/>
      <c r="BU35" s="385"/>
      <c r="BV35" s="213"/>
      <c r="BW35" s="386">
        <f t="shared" ref="BW35:BW43" si="2">IF(BY35="","",BW34+1)</f>
        <v>10</v>
      </c>
      <c r="BX35" s="386"/>
      <c r="BY35" s="385" t="str">
        <f>IF('各会計、関係団体の財政状況及び健全化判断比率'!B69="","",'各会計、関係団体の財政状況及び健全化判断比率'!B69)</f>
        <v>岐阜県市町村会館組合</v>
      </c>
      <c r="BZ35" s="385"/>
      <c r="CA35" s="385"/>
      <c r="CB35" s="385"/>
      <c r="CC35" s="385"/>
      <c r="CD35" s="385"/>
      <c r="CE35" s="385"/>
      <c r="CF35" s="385"/>
      <c r="CG35" s="385"/>
      <c r="CH35" s="385"/>
      <c r="CI35" s="385"/>
      <c r="CJ35" s="385"/>
      <c r="CK35" s="385"/>
      <c r="CL35" s="385"/>
      <c r="CM35" s="385"/>
      <c r="CN35" s="213"/>
      <c r="CO35" s="386" t="str">
        <f t="shared" ref="CO35:CO43" si="3">IF(CQ35="","",CO34+1)</f>
        <v/>
      </c>
      <c r="CP35" s="386"/>
      <c r="CQ35" s="385" t="str">
        <f>IF('各会計、関係団体の財政状況及び健全化判断比率'!BS8="","",'各会計、関係団体の財政状況及び健全化判断比率'!BS8)</f>
        <v/>
      </c>
      <c r="CR35" s="385"/>
      <c r="CS35" s="385"/>
      <c r="CT35" s="385"/>
      <c r="CU35" s="385"/>
      <c r="CV35" s="385"/>
      <c r="CW35" s="385"/>
      <c r="CX35" s="385"/>
      <c r="CY35" s="385"/>
      <c r="CZ35" s="385"/>
      <c r="DA35" s="385"/>
      <c r="DB35" s="385"/>
      <c r="DC35" s="385"/>
      <c r="DD35" s="385"/>
      <c r="DE35" s="385"/>
      <c r="DF35" s="210"/>
      <c r="DG35" s="387" t="str">
        <f>IF('各会計、関係団体の財政状況及び健全化判断比率'!BR8="","",'各会計、関係団体の財政状況及び健全化判断比率'!BR8)</f>
        <v/>
      </c>
      <c r="DH35" s="387"/>
      <c r="DI35" s="217"/>
      <c r="DJ35" s="185"/>
      <c r="DK35" s="185"/>
      <c r="DL35" s="185"/>
      <c r="DM35" s="185"/>
      <c r="DN35" s="185"/>
      <c r="DO35" s="185"/>
    </row>
    <row r="36" spans="1:119" ht="32.25" customHeight="1" x14ac:dyDescent="0.2">
      <c r="A36" s="186"/>
      <c r="B36" s="212"/>
      <c r="C36" s="386" t="str">
        <f>IF(E36="","",C35+1)</f>
        <v/>
      </c>
      <c r="D36" s="386"/>
      <c r="E36" s="385" t="str">
        <f>IF('各会計、関係団体の財政状況及び健全化判断比率'!B9="","",'各会計、関係団体の財政状況及び健全化判断比率'!B9)</f>
        <v/>
      </c>
      <c r="F36" s="385"/>
      <c r="G36" s="385"/>
      <c r="H36" s="385"/>
      <c r="I36" s="385"/>
      <c r="J36" s="385"/>
      <c r="K36" s="385"/>
      <c r="L36" s="385"/>
      <c r="M36" s="385"/>
      <c r="N36" s="385"/>
      <c r="O36" s="385"/>
      <c r="P36" s="385"/>
      <c r="Q36" s="385"/>
      <c r="R36" s="385"/>
      <c r="S36" s="385"/>
      <c r="T36" s="213"/>
      <c r="U36" s="386">
        <f t="shared" ref="U36:U43" si="4">IF(W36="","",U35+1)</f>
        <v>4</v>
      </c>
      <c r="V36" s="386"/>
      <c r="W36" s="385" t="str">
        <f>IF('各会計、関係団体の財政状況及び健全化判断比率'!B30="","",'各会計、関係団体の財政状況及び健全化判断比率'!B30)</f>
        <v>介護保険会計（サービス事業勘定）</v>
      </c>
      <c r="X36" s="385"/>
      <c r="Y36" s="385"/>
      <c r="Z36" s="385"/>
      <c r="AA36" s="385"/>
      <c r="AB36" s="385"/>
      <c r="AC36" s="385"/>
      <c r="AD36" s="385"/>
      <c r="AE36" s="385"/>
      <c r="AF36" s="385"/>
      <c r="AG36" s="385"/>
      <c r="AH36" s="385"/>
      <c r="AI36" s="385"/>
      <c r="AJ36" s="385"/>
      <c r="AK36" s="385"/>
      <c r="AL36" s="213"/>
      <c r="AM36" s="386" t="str">
        <f t="shared" si="0"/>
        <v/>
      </c>
      <c r="AN36" s="386"/>
      <c r="AO36" s="385"/>
      <c r="AP36" s="385"/>
      <c r="AQ36" s="385"/>
      <c r="AR36" s="385"/>
      <c r="AS36" s="385"/>
      <c r="AT36" s="385"/>
      <c r="AU36" s="385"/>
      <c r="AV36" s="385"/>
      <c r="AW36" s="385"/>
      <c r="AX36" s="385"/>
      <c r="AY36" s="385"/>
      <c r="AZ36" s="385"/>
      <c r="BA36" s="385"/>
      <c r="BB36" s="385"/>
      <c r="BC36" s="385"/>
      <c r="BD36" s="213"/>
      <c r="BE36" s="386" t="str">
        <f t="shared" si="1"/>
        <v/>
      </c>
      <c r="BF36" s="386"/>
      <c r="BG36" s="385"/>
      <c r="BH36" s="385"/>
      <c r="BI36" s="385"/>
      <c r="BJ36" s="385"/>
      <c r="BK36" s="385"/>
      <c r="BL36" s="385"/>
      <c r="BM36" s="385"/>
      <c r="BN36" s="385"/>
      <c r="BO36" s="385"/>
      <c r="BP36" s="385"/>
      <c r="BQ36" s="385"/>
      <c r="BR36" s="385"/>
      <c r="BS36" s="385"/>
      <c r="BT36" s="385"/>
      <c r="BU36" s="385"/>
      <c r="BV36" s="213"/>
      <c r="BW36" s="386">
        <f t="shared" si="2"/>
        <v>11</v>
      </c>
      <c r="BX36" s="386"/>
      <c r="BY36" s="385" t="str">
        <f>IF('各会計、関係団体の財政状況及び健全化判断比率'!B70="","",'各会計、関係団体の財政状況及び健全化判断比率'!B70)</f>
        <v>岐阜県市町村職員退職手当組合</v>
      </c>
      <c r="BZ36" s="385"/>
      <c r="CA36" s="385"/>
      <c r="CB36" s="385"/>
      <c r="CC36" s="385"/>
      <c r="CD36" s="385"/>
      <c r="CE36" s="385"/>
      <c r="CF36" s="385"/>
      <c r="CG36" s="385"/>
      <c r="CH36" s="385"/>
      <c r="CI36" s="385"/>
      <c r="CJ36" s="385"/>
      <c r="CK36" s="385"/>
      <c r="CL36" s="385"/>
      <c r="CM36" s="385"/>
      <c r="CN36" s="213"/>
      <c r="CO36" s="386" t="str">
        <f t="shared" si="3"/>
        <v/>
      </c>
      <c r="CP36" s="386"/>
      <c r="CQ36" s="385" t="str">
        <f>IF('各会計、関係団体の財政状況及び健全化判断比率'!BS9="","",'各会計、関係団体の財政状況及び健全化判断比率'!BS9)</f>
        <v/>
      </c>
      <c r="CR36" s="385"/>
      <c r="CS36" s="385"/>
      <c r="CT36" s="385"/>
      <c r="CU36" s="385"/>
      <c r="CV36" s="385"/>
      <c r="CW36" s="385"/>
      <c r="CX36" s="385"/>
      <c r="CY36" s="385"/>
      <c r="CZ36" s="385"/>
      <c r="DA36" s="385"/>
      <c r="DB36" s="385"/>
      <c r="DC36" s="385"/>
      <c r="DD36" s="385"/>
      <c r="DE36" s="385"/>
      <c r="DF36" s="210"/>
      <c r="DG36" s="387" t="str">
        <f>IF('各会計、関係団体の財政状況及び健全化判断比率'!BR9="","",'各会計、関係団体の財政状況及び健全化判断比率'!BR9)</f>
        <v/>
      </c>
      <c r="DH36" s="387"/>
      <c r="DI36" s="217"/>
      <c r="DJ36" s="185"/>
      <c r="DK36" s="185"/>
      <c r="DL36" s="185"/>
      <c r="DM36" s="185"/>
      <c r="DN36" s="185"/>
      <c r="DO36" s="185"/>
    </row>
    <row r="37" spans="1:119" ht="32.25" customHeight="1" x14ac:dyDescent="0.2">
      <c r="A37" s="186"/>
      <c r="B37" s="212"/>
      <c r="C37" s="386" t="str">
        <f>IF(E37="","",C36+1)</f>
        <v/>
      </c>
      <c r="D37" s="386"/>
      <c r="E37" s="385" t="str">
        <f>IF('各会計、関係団体の財政状況及び健全化判断比率'!B10="","",'各会計、関係団体の財政状況及び健全化判断比率'!B10)</f>
        <v/>
      </c>
      <c r="F37" s="385"/>
      <c r="G37" s="385"/>
      <c r="H37" s="385"/>
      <c r="I37" s="385"/>
      <c r="J37" s="385"/>
      <c r="K37" s="385"/>
      <c r="L37" s="385"/>
      <c r="M37" s="385"/>
      <c r="N37" s="385"/>
      <c r="O37" s="385"/>
      <c r="P37" s="385"/>
      <c r="Q37" s="385"/>
      <c r="R37" s="385"/>
      <c r="S37" s="385"/>
      <c r="T37" s="213"/>
      <c r="U37" s="386">
        <f t="shared" si="4"/>
        <v>5</v>
      </c>
      <c r="V37" s="386"/>
      <c r="W37" s="385" t="str">
        <f>IF('各会計、関係団体の財政状況及び健全化判断比率'!B31="","",'各会計、関係団体の財政状況及び健全化判断比率'!B31)</f>
        <v>後期高齢者医療会計</v>
      </c>
      <c r="X37" s="385"/>
      <c r="Y37" s="385"/>
      <c r="Z37" s="385"/>
      <c r="AA37" s="385"/>
      <c r="AB37" s="385"/>
      <c r="AC37" s="385"/>
      <c r="AD37" s="385"/>
      <c r="AE37" s="385"/>
      <c r="AF37" s="385"/>
      <c r="AG37" s="385"/>
      <c r="AH37" s="385"/>
      <c r="AI37" s="385"/>
      <c r="AJ37" s="385"/>
      <c r="AK37" s="385"/>
      <c r="AL37" s="213"/>
      <c r="AM37" s="386" t="str">
        <f t="shared" si="0"/>
        <v/>
      </c>
      <c r="AN37" s="386"/>
      <c r="AO37" s="385"/>
      <c r="AP37" s="385"/>
      <c r="AQ37" s="385"/>
      <c r="AR37" s="385"/>
      <c r="AS37" s="385"/>
      <c r="AT37" s="385"/>
      <c r="AU37" s="385"/>
      <c r="AV37" s="385"/>
      <c r="AW37" s="385"/>
      <c r="AX37" s="385"/>
      <c r="AY37" s="385"/>
      <c r="AZ37" s="385"/>
      <c r="BA37" s="385"/>
      <c r="BB37" s="385"/>
      <c r="BC37" s="385"/>
      <c r="BD37" s="213"/>
      <c r="BE37" s="386" t="str">
        <f t="shared" si="1"/>
        <v/>
      </c>
      <c r="BF37" s="386"/>
      <c r="BG37" s="385"/>
      <c r="BH37" s="385"/>
      <c r="BI37" s="385"/>
      <c r="BJ37" s="385"/>
      <c r="BK37" s="385"/>
      <c r="BL37" s="385"/>
      <c r="BM37" s="385"/>
      <c r="BN37" s="385"/>
      <c r="BO37" s="385"/>
      <c r="BP37" s="385"/>
      <c r="BQ37" s="385"/>
      <c r="BR37" s="385"/>
      <c r="BS37" s="385"/>
      <c r="BT37" s="385"/>
      <c r="BU37" s="385"/>
      <c r="BV37" s="213"/>
      <c r="BW37" s="386">
        <f t="shared" si="2"/>
        <v>12</v>
      </c>
      <c r="BX37" s="386"/>
      <c r="BY37" s="385" t="str">
        <f>IF('各会計、関係団体の財政状況及び健全化判断比率'!B71="","",'各会計、関係団体の財政状況及び健全化判断比率'!B71)</f>
        <v>美濃加茂市富加町中学校組合</v>
      </c>
      <c r="BZ37" s="385"/>
      <c r="CA37" s="385"/>
      <c r="CB37" s="385"/>
      <c r="CC37" s="385"/>
      <c r="CD37" s="385"/>
      <c r="CE37" s="385"/>
      <c r="CF37" s="385"/>
      <c r="CG37" s="385"/>
      <c r="CH37" s="385"/>
      <c r="CI37" s="385"/>
      <c r="CJ37" s="385"/>
      <c r="CK37" s="385"/>
      <c r="CL37" s="385"/>
      <c r="CM37" s="385"/>
      <c r="CN37" s="213"/>
      <c r="CO37" s="386" t="str">
        <f t="shared" si="3"/>
        <v/>
      </c>
      <c r="CP37" s="386"/>
      <c r="CQ37" s="385" t="str">
        <f>IF('各会計、関係団体の財政状況及び健全化判断比率'!BS10="","",'各会計、関係団体の財政状況及び健全化判断比率'!BS10)</f>
        <v/>
      </c>
      <c r="CR37" s="385"/>
      <c r="CS37" s="385"/>
      <c r="CT37" s="385"/>
      <c r="CU37" s="385"/>
      <c r="CV37" s="385"/>
      <c r="CW37" s="385"/>
      <c r="CX37" s="385"/>
      <c r="CY37" s="385"/>
      <c r="CZ37" s="385"/>
      <c r="DA37" s="385"/>
      <c r="DB37" s="385"/>
      <c r="DC37" s="385"/>
      <c r="DD37" s="385"/>
      <c r="DE37" s="385"/>
      <c r="DF37" s="210"/>
      <c r="DG37" s="387" t="str">
        <f>IF('各会計、関係団体の財政状況及び健全化判断比率'!BR10="","",'各会計、関係団体の財政状況及び健全化判断比率'!BR10)</f>
        <v/>
      </c>
      <c r="DH37" s="387"/>
      <c r="DI37" s="217"/>
      <c r="DJ37" s="185"/>
      <c r="DK37" s="185"/>
      <c r="DL37" s="185"/>
      <c r="DM37" s="185"/>
      <c r="DN37" s="185"/>
      <c r="DO37" s="185"/>
    </row>
    <row r="38" spans="1:119" ht="32.25" customHeight="1" x14ac:dyDescent="0.2">
      <c r="A38" s="186"/>
      <c r="B38" s="212"/>
      <c r="C38" s="386" t="str">
        <f t="shared" ref="C38:C43" si="5">IF(E38="","",C37+1)</f>
        <v/>
      </c>
      <c r="D38" s="386"/>
      <c r="E38" s="385" t="str">
        <f>IF('各会計、関係団体の財政状況及び健全化判断比率'!B11="","",'各会計、関係団体の財政状況及び健全化判断比率'!B11)</f>
        <v/>
      </c>
      <c r="F38" s="385"/>
      <c r="G38" s="385"/>
      <c r="H38" s="385"/>
      <c r="I38" s="385"/>
      <c r="J38" s="385"/>
      <c r="K38" s="385"/>
      <c r="L38" s="385"/>
      <c r="M38" s="385"/>
      <c r="N38" s="385"/>
      <c r="O38" s="385"/>
      <c r="P38" s="385"/>
      <c r="Q38" s="385"/>
      <c r="R38" s="385"/>
      <c r="S38" s="385"/>
      <c r="T38" s="213"/>
      <c r="U38" s="386">
        <f t="shared" si="4"/>
        <v>6</v>
      </c>
      <c r="V38" s="386"/>
      <c r="W38" s="385" t="str">
        <f>IF('各会計、関係団体の財政状況及び健全化判断比率'!B32="","",'各会計、関係団体の財政状況及び健全化判断比率'!B32)</f>
        <v>介護認定・障がい者自立支援認定審査会会計</v>
      </c>
      <c r="X38" s="385"/>
      <c r="Y38" s="385"/>
      <c r="Z38" s="385"/>
      <c r="AA38" s="385"/>
      <c r="AB38" s="385"/>
      <c r="AC38" s="385"/>
      <c r="AD38" s="385"/>
      <c r="AE38" s="385"/>
      <c r="AF38" s="385"/>
      <c r="AG38" s="385"/>
      <c r="AH38" s="385"/>
      <c r="AI38" s="385"/>
      <c r="AJ38" s="385"/>
      <c r="AK38" s="385"/>
      <c r="AL38" s="213"/>
      <c r="AM38" s="386" t="str">
        <f t="shared" si="0"/>
        <v/>
      </c>
      <c r="AN38" s="386"/>
      <c r="AO38" s="385"/>
      <c r="AP38" s="385"/>
      <c r="AQ38" s="385"/>
      <c r="AR38" s="385"/>
      <c r="AS38" s="385"/>
      <c r="AT38" s="385"/>
      <c r="AU38" s="385"/>
      <c r="AV38" s="385"/>
      <c r="AW38" s="385"/>
      <c r="AX38" s="385"/>
      <c r="AY38" s="385"/>
      <c r="AZ38" s="385"/>
      <c r="BA38" s="385"/>
      <c r="BB38" s="385"/>
      <c r="BC38" s="385"/>
      <c r="BD38" s="213"/>
      <c r="BE38" s="386" t="str">
        <f t="shared" si="1"/>
        <v/>
      </c>
      <c r="BF38" s="386"/>
      <c r="BG38" s="385"/>
      <c r="BH38" s="385"/>
      <c r="BI38" s="385"/>
      <c r="BJ38" s="385"/>
      <c r="BK38" s="385"/>
      <c r="BL38" s="385"/>
      <c r="BM38" s="385"/>
      <c r="BN38" s="385"/>
      <c r="BO38" s="385"/>
      <c r="BP38" s="385"/>
      <c r="BQ38" s="385"/>
      <c r="BR38" s="385"/>
      <c r="BS38" s="385"/>
      <c r="BT38" s="385"/>
      <c r="BU38" s="385"/>
      <c r="BV38" s="213"/>
      <c r="BW38" s="386">
        <f t="shared" si="2"/>
        <v>13</v>
      </c>
      <c r="BX38" s="386"/>
      <c r="BY38" s="385" t="str">
        <f>IF('各会計、関係団体の財政状況及び健全化判断比率'!B72="","",'各会計、関係団体の財政状況及び健全化判断比率'!B72)</f>
        <v>可茂消防事務組合</v>
      </c>
      <c r="BZ38" s="385"/>
      <c r="CA38" s="385"/>
      <c r="CB38" s="385"/>
      <c r="CC38" s="385"/>
      <c r="CD38" s="385"/>
      <c r="CE38" s="385"/>
      <c r="CF38" s="385"/>
      <c r="CG38" s="385"/>
      <c r="CH38" s="385"/>
      <c r="CI38" s="385"/>
      <c r="CJ38" s="385"/>
      <c r="CK38" s="385"/>
      <c r="CL38" s="385"/>
      <c r="CM38" s="385"/>
      <c r="CN38" s="213"/>
      <c r="CO38" s="386" t="str">
        <f t="shared" si="3"/>
        <v/>
      </c>
      <c r="CP38" s="386"/>
      <c r="CQ38" s="385" t="str">
        <f>IF('各会計、関係団体の財政状況及び健全化判断比率'!BS11="","",'各会計、関係団体の財政状況及び健全化判断比率'!BS11)</f>
        <v/>
      </c>
      <c r="CR38" s="385"/>
      <c r="CS38" s="385"/>
      <c r="CT38" s="385"/>
      <c r="CU38" s="385"/>
      <c r="CV38" s="385"/>
      <c r="CW38" s="385"/>
      <c r="CX38" s="385"/>
      <c r="CY38" s="385"/>
      <c r="CZ38" s="385"/>
      <c r="DA38" s="385"/>
      <c r="DB38" s="385"/>
      <c r="DC38" s="385"/>
      <c r="DD38" s="385"/>
      <c r="DE38" s="385"/>
      <c r="DF38" s="210"/>
      <c r="DG38" s="387" t="str">
        <f>IF('各会計、関係団体の財政状況及び健全化判断比率'!BR11="","",'各会計、関係団体の財政状況及び健全化判断比率'!BR11)</f>
        <v/>
      </c>
      <c r="DH38" s="387"/>
      <c r="DI38" s="217"/>
      <c r="DJ38" s="185"/>
      <c r="DK38" s="185"/>
      <c r="DL38" s="185"/>
      <c r="DM38" s="185"/>
      <c r="DN38" s="185"/>
      <c r="DO38" s="185"/>
    </row>
    <row r="39" spans="1:119" ht="32.25" customHeight="1" x14ac:dyDescent="0.2">
      <c r="A39" s="186"/>
      <c r="B39" s="212"/>
      <c r="C39" s="386" t="str">
        <f t="shared" si="5"/>
        <v/>
      </c>
      <c r="D39" s="386"/>
      <c r="E39" s="385" t="str">
        <f>IF('各会計、関係団体の財政状況及び健全化判断比率'!B12="","",'各会計、関係団体の財政状況及び健全化判断比率'!B12)</f>
        <v/>
      </c>
      <c r="F39" s="385"/>
      <c r="G39" s="385"/>
      <c r="H39" s="385"/>
      <c r="I39" s="385"/>
      <c r="J39" s="385"/>
      <c r="K39" s="385"/>
      <c r="L39" s="385"/>
      <c r="M39" s="385"/>
      <c r="N39" s="385"/>
      <c r="O39" s="385"/>
      <c r="P39" s="385"/>
      <c r="Q39" s="385"/>
      <c r="R39" s="385"/>
      <c r="S39" s="385"/>
      <c r="T39" s="213"/>
      <c r="U39" s="386" t="str">
        <f t="shared" si="4"/>
        <v/>
      </c>
      <c r="V39" s="386"/>
      <c r="W39" s="385"/>
      <c r="X39" s="385"/>
      <c r="Y39" s="385"/>
      <c r="Z39" s="385"/>
      <c r="AA39" s="385"/>
      <c r="AB39" s="385"/>
      <c r="AC39" s="385"/>
      <c r="AD39" s="385"/>
      <c r="AE39" s="385"/>
      <c r="AF39" s="385"/>
      <c r="AG39" s="385"/>
      <c r="AH39" s="385"/>
      <c r="AI39" s="385"/>
      <c r="AJ39" s="385"/>
      <c r="AK39" s="385"/>
      <c r="AL39" s="213"/>
      <c r="AM39" s="386" t="str">
        <f t="shared" si="0"/>
        <v/>
      </c>
      <c r="AN39" s="386"/>
      <c r="AO39" s="385"/>
      <c r="AP39" s="385"/>
      <c r="AQ39" s="385"/>
      <c r="AR39" s="385"/>
      <c r="AS39" s="385"/>
      <c r="AT39" s="385"/>
      <c r="AU39" s="385"/>
      <c r="AV39" s="385"/>
      <c r="AW39" s="385"/>
      <c r="AX39" s="385"/>
      <c r="AY39" s="385"/>
      <c r="AZ39" s="385"/>
      <c r="BA39" s="385"/>
      <c r="BB39" s="385"/>
      <c r="BC39" s="385"/>
      <c r="BD39" s="213"/>
      <c r="BE39" s="386" t="str">
        <f t="shared" si="1"/>
        <v/>
      </c>
      <c r="BF39" s="386"/>
      <c r="BG39" s="385"/>
      <c r="BH39" s="385"/>
      <c r="BI39" s="385"/>
      <c r="BJ39" s="385"/>
      <c r="BK39" s="385"/>
      <c r="BL39" s="385"/>
      <c r="BM39" s="385"/>
      <c r="BN39" s="385"/>
      <c r="BO39" s="385"/>
      <c r="BP39" s="385"/>
      <c r="BQ39" s="385"/>
      <c r="BR39" s="385"/>
      <c r="BS39" s="385"/>
      <c r="BT39" s="385"/>
      <c r="BU39" s="385"/>
      <c r="BV39" s="213"/>
      <c r="BW39" s="386">
        <f t="shared" si="2"/>
        <v>14</v>
      </c>
      <c r="BX39" s="386"/>
      <c r="BY39" s="385" t="str">
        <f>IF('各会計、関係団体の財政状況及び健全化判断比率'!B73="","",'各会計、関係団体の財政状況及び健全化判断比率'!B73)</f>
        <v>中濃地域農業共済事務組合</v>
      </c>
      <c r="BZ39" s="385"/>
      <c r="CA39" s="385"/>
      <c r="CB39" s="385"/>
      <c r="CC39" s="385"/>
      <c r="CD39" s="385"/>
      <c r="CE39" s="385"/>
      <c r="CF39" s="385"/>
      <c r="CG39" s="385"/>
      <c r="CH39" s="385"/>
      <c r="CI39" s="385"/>
      <c r="CJ39" s="385"/>
      <c r="CK39" s="385"/>
      <c r="CL39" s="385"/>
      <c r="CM39" s="385"/>
      <c r="CN39" s="213"/>
      <c r="CO39" s="386" t="str">
        <f t="shared" si="3"/>
        <v/>
      </c>
      <c r="CP39" s="386"/>
      <c r="CQ39" s="385" t="str">
        <f>IF('各会計、関係団体の財政状況及び健全化判断比率'!BS12="","",'各会計、関係団体の財政状況及び健全化判断比率'!BS12)</f>
        <v/>
      </c>
      <c r="CR39" s="385"/>
      <c r="CS39" s="385"/>
      <c r="CT39" s="385"/>
      <c r="CU39" s="385"/>
      <c r="CV39" s="385"/>
      <c r="CW39" s="385"/>
      <c r="CX39" s="385"/>
      <c r="CY39" s="385"/>
      <c r="CZ39" s="385"/>
      <c r="DA39" s="385"/>
      <c r="DB39" s="385"/>
      <c r="DC39" s="385"/>
      <c r="DD39" s="385"/>
      <c r="DE39" s="385"/>
      <c r="DF39" s="210"/>
      <c r="DG39" s="387" t="str">
        <f>IF('各会計、関係団体の財政状況及び健全化判断比率'!BR12="","",'各会計、関係団体の財政状況及び健全化判断比率'!BR12)</f>
        <v/>
      </c>
      <c r="DH39" s="387"/>
      <c r="DI39" s="217"/>
      <c r="DJ39" s="185"/>
      <c r="DK39" s="185"/>
      <c r="DL39" s="185"/>
      <c r="DM39" s="185"/>
      <c r="DN39" s="185"/>
      <c r="DO39" s="185"/>
    </row>
    <row r="40" spans="1:119" ht="32.25" customHeight="1" x14ac:dyDescent="0.2">
      <c r="A40" s="186"/>
      <c r="B40" s="212"/>
      <c r="C40" s="386" t="str">
        <f t="shared" si="5"/>
        <v/>
      </c>
      <c r="D40" s="386"/>
      <c r="E40" s="385" t="str">
        <f>IF('各会計、関係団体の財政状況及び健全化判断比率'!B13="","",'各会計、関係団体の財政状況及び健全化判断比率'!B13)</f>
        <v/>
      </c>
      <c r="F40" s="385"/>
      <c r="G40" s="385"/>
      <c r="H40" s="385"/>
      <c r="I40" s="385"/>
      <c r="J40" s="385"/>
      <c r="K40" s="385"/>
      <c r="L40" s="385"/>
      <c r="M40" s="385"/>
      <c r="N40" s="385"/>
      <c r="O40" s="385"/>
      <c r="P40" s="385"/>
      <c r="Q40" s="385"/>
      <c r="R40" s="385"/>
      <c r="S40" s="385"/>
      <c r="T40" s="213"/>
      <c r="U40" s="386" t="str">
        <f t="shared" si="4"/>
        <v/>
      </c>
      <c r="V40" s="386"/>
      <c r="W40" s="385"/>
      <c r="X40" s="385"/>
      <c r="Y40" s="385"/>
      <c r="Z40" s="385"/>
      <c r="AA40" s="385"/>
      <c r="AB40" s="385"/>
      <c r="AC40" s="385"/>
      <c r="AD40" s="385"/>
      <c r="AE40" s="385"/>
      <c r="AF40" s="385"/>
      <c r="AG40" s="385"/>
      <c r="AH40" s="385"/>
      <c r="AI40" s="385"/>
      <c r="AJ40" s="385"/>
      <c r="AK40" s="385"/>
      <c r="AL40" s="213"/>
      <c r="AM40" s="386" t="str">
        <f t="shared" si="0"/>
        <v/>
      </c>
      <c r="AN40" s="386"/>
      <c r="AO40" s="385"/>
      <c r="AP40" s="385"/>
      <c r="AQ40" s="385"/>
      <c r="AR40" s="385"/>
      <c r="AS40" s="385"/>
      <c r="AT40" s="385"/>
      <c r="AU40" s="385"/>
      <c r="AV40" s="385"/>
      <c r="AW40" s="385"/>
      <c r="AX40" s="385"/>
      <c r="AY40" s="385"/>
      <c r="AZ40" s="385"/>
      <c r="BA40" s="385"/>
      <c r="BB40" s="385"/>
      <c r="BC40" s="385"/>
      <c r="BD40" s="213"/>
      <c r="BE40" s="386" t="str">
        <f t="shared" si="1"/>
        <v/>
      </c>
      <c r="BF40" s="386"/>
      <c r="BG40" s="385"/>
      <c r="BH40" s="385"/>
      <c r="BI40" s="385"/>
      <c r="BJ40" s="385"/>
      <c r="BK40" s="385"/>
      <c r="BL40" s="385"/>
      <c r="BM40" s="385"/>
      <c r="BN40" s="385"/>
      <c r="BO40" s="385"/>
      <c r="BP40" s="385"/>
      <c r="BQ40" s="385"/>
      <c r="BR40" s="385"/>
      <c r="BS40" s="385"/>
      <c r="BT40" s="385"/>
      <c r="BU40" s="385"/>
      <c r="BV40" s="213"/>
      <c r="BW40" s="386">
        <f t="shared" si="2"/>
        <v>15</v>
      </c>
      <c r="BX40" s="386"/>
      <c r="BY40" s="385" t="str">
        <f>IF('各会計、関係団体の財政状況及び健全化判断比率'!B74="","",'各会計、関係団体の財政状況及び健全化判断比率'!B74)</f>
        <v>岐阜県後期高齢者医療広域連合（一般会計）</v>
      </c>
      <c r="BZ40" s="385"/>
      <c r="CA40" s="385"/>
      <c r="CB40" s="385"/>
      <c r="CC40" s="385"/>
      <c r="CD40" s="385"/>
      <c r="CE40" s="385"/>
      <c r="CF40" s="385"/>
      <c r="CG40" s="385"/>
      <c r="CH40" s="385"/>
      <c r="CI40" s="385"/>
      <c r="CJ40" s="385"/>
      <c r="CK40" s="385"/>
      <c r="CL40" s="385"/>
      <c r="CM40" s="385"/>
      <c r="CN40" s="213"/>
      <c r="CO40" s="386" t="str">
        <f t="shared" si="3"/>
        <v/>
      </c>
      <c r="CP40" s="386"/>
      <c r="CQ40" s="385" t="str">
        <f>IF('各会計、関係団体の財政状況及び健全化判断比率'!BS13="","",'各会計、関係団体の財政状況及び健全化判断比率'!BS13)</f>
        <v/>
      </c>
      <c r="CR40" s="385"/>
      <c r="CS40" s="385"/>
      <c r="CT40" s="385"/>
      <c r="CU40" s="385"/>
      <c r="CV40" s="385"/>
      <c r="CW40" s="385"/>
      <c r="CX40" s="385"/>
      <c r="CY40" s="385"/>
      <c r="CZ40" s="385"/>
      <c r="DA40" s="385"/>
      <c r="DB40" s="385"/>
      <c r="DC40" s="385"/>
      <c r="DD40" s="385"/>
      <c r="DE40" s="385"/>
      <c r="DF40" s="210"/>
      <c r="DG40" s="387" t="str">
        <f>IF('各会計、関係団体の財政状況及び健全化判断比率'!BR13="","",'各会計、関係団体の財政状況及び健全化判断比率'!BR13)</f>
        <v/>
      </c>
      <c r="DH40" s="387"/>
      <c r="DI40" s="217"/>
      <c r="DJ40" s="185"/>
      <c r="DK40" s="185"/>
      <c r="DL40" s="185"/>
      <c r="DM40" s="185"/>
      <c r="DN40" s="185"/>
      <c r="DO40" s="185"/>
    </row>
    <row r="41" spans="1:119" ht="32.25" customHeight="1" x14ac:dyDescent="0.2">
      <c r="A41" s="186"/>
      <c r="B41" s="212"/>
      <c r="C41" s="386" t="str">
        <f t="shared" si="5"/>
        <v/>
      </c>
      <c r="D41" s="386"/>
      <c r="E41" s="385" t="str">
        <f>IF('各会計、関係団体の財政状況及び健全化判断比率'!B14="","",'各会計、関係団体の財政状況及び健全化判断比率'!B14)</f>
        <v/>
      </c>
      <c r="F41" s="385"/>
      <c r="G41" s="385"/>
      <c r="H41" s="385"/>
      <c r="I41" s="385"/>
      <c r="J41" s="385"/>
      <c r="K41" s="385"/>
      <c r="L41" s="385"/>
      <c r="M41" s="385"/>
      <c r="N41" s="385"/>
      <c r="O41" s="385"/>
      <c r="P41" s="385"/>
      <c r="Q41" s="385"/>
      <c r="R41" s="385"/>
      <c r="S41" s="385"/>
      <c r="T41" s="213"/>
      <c r="U41" s="386" t="str">
        <f t="shared" si="4"/>
        <v/>
      </c>
      <c r="V41" s="386"/>
      <c r="W41" s="385"/>
      <c r="X41" s="385"/>
      <c r="Y41" s="385"/>
      <c r="Z41" s="385"/>
      <c r="AA41" s="385"/>
      <c r="AB41" s="385"/>
      <c r="AC41" s="385"/>
      <c r="AD41" s="385"/>
      <c r="AE41" s="385"/>
      <c r="AF41" s="385"/>
      <c r="AG41" s="385"/>
      <c r="AH41" s="385"/>
      <c r="AI41" s="385"/>
      <c r="AJ41" s="385"/>
      <c r="AK41" s="385"/>
      <c r="AL41" s="213"/>
      <c r="AM41" s="386" t="str">
        <f t="shared" si="0"/>
        <v/>
      </c>
      <c r="AN41" s="386"/>
      <c r="AO41" s="385"/>
      <c r="AP41" s="385"/>
      <c r="AQ41" s="385"/>
      <c r="AR41" s="385"/>
      <c r="AS41" s="385"/>
      <c r="AT41" s="385"/>
      <c r="AU41" s="385"/>
      <c r="AV41" s="385"/>
      <c r="AW41" s="385"/>
      <c r="AX41" s="385"/>
      <c r="AY41" s="385"/>
      <c r="AZ41" s="385"/>
      <c r="BA41" s="385"/>
      <c r="BB41" s="385"/>
      <c r="BC41" s="385"/>
      <c r="BD41" s="213"/>
      <c r="BE41" s="386" t="str">
        <f t="shared" si="1"/>
        <v/>
      </c>
      <c r="BF41" s="386"/>
      <c r="BG41" s="385"/>
      <c r="BH41" s="385"/>
      <c r="BI41" s="385"/>
      <c r="BJ41" s="385"/>
      <c r="BK41" s="385"/>
      <c r="BL41" s="385"/>
      <c r="BM41" s="385"/>
      <c r="BN41" s="385"/>
      <c r="BO41" s="385"/>
      <c r="BP41" s="385"/>
      <c r="BQ41" s="385"/>
      <c r="BR41" s="385"/>
      <c r="BS41" s="385"/>
      <c r="BT41" s="385"/>
      <c r="BU41" s="385"/>
      <c r="BV41" s="213"/>
      <c r="BW41" s="386">
        <f t="shared" si="2"/>
        <v>16</v>
      </c>
      <c r="BX41" s="386"/>
      <c r="BY41" s="385" t="str">
        <f>IF('各会計、関係団体の財政状況及び健全化判断比率'!B75="","",'各会計、関係団体の財政状況及び健全化判断比率'!B75)</f>
        <v>岐阜県後期高齢者医療広域連合（特別会計）</v>
      </c>
      <c r="BZ41" s="385"/>
      <c r="CA41" s="385"/>
      <c r="CB41" s="385"/>
      <c r="CC41" s="385"/>
      <c r="CD41" s="385"/>
      <c r="CE41" s="385"/>
      <c r="CF41" s="385"/>
      <c r="CG41" s="385"/>
      <c r="CH41" s="385"/>
      <c r="CI41" s="385"/>
      <c r="CJ41" s="385"/>
      <c r="CK41" s="385"/>
      <c r="CL41" s="385"/>
      <c r="CM41" s="385"/>
      <c r="CN41" s="213"/>
      <c r="CO41" s="386" t="str">
        <f t="shared" si="3"/>
        <v/>
      </c>
      <c r="CP41" s="386"/>
      <c r="CQ41" s="385" t="str">
        <f>IF('各会計、関係団体の財政状況及び健全化判断比率'!BS14="","",'各会計、関係団体の財政状況及び健全化判断比率'!BS14)</f>
        <v/>
      </c>
      <c r="CR41" s="385"/>
      <c r="CS41" s="385"/>
      <c r="CT41" s="385"/>
      <c r="CU41" s="385"/>
      <c r="CV41" s="385"/>
      <c r="CW41" s="385"/>
      <c r="CX41" s="385"/>
      <c r="CY41" s="385"/>
      <c r="CZ41" s="385"/>
      <c r="DA41" s="385"/>
      <c r="DB41" s="385"/>
      <c r="DC41" s="385"/>
      <c r="DD41" s="385"/>
      <c r="DE41" s="385"/>
      <c r="DF41" s="210"/>
      <c r="DG41" s="387" t="str">
        <f>IF('各会計、関係団体の財政状況及び健全化判断比率'!BR14="","",'各会計、関係団体の財政状況及び健全化判断比率'!BR14)</f>
        <v/>
      </c>
      <c r="DH41" s="387"/>
      <c r="DI41" s="217"/>
      <c r="DJ41" s="185"/>
      <c r="DK41" s="185"/>
      <c r="DL41" s="185"/>
      <c r="DM41" s="185"/>
      <c r="DN41" s="185"/>
      <c r="DO41" s="185"/>
    </row>
    <row r="42" spans="1:119" ht="32.25" customHeight="1" x14ac:dyDescent="0.2">
      <c r="A42" s="185"/>
      <c r="B42" s="212"/>
      <c r="C42" s="386" t="str">
        <f t="shared" si="5"/>
        <v/>
      </c>
      <c r="D42" s="386"/>
      <c r="E42" s="385" t="str">
        <f>IF('各会計、関係団体の財政状況及び健全化判断比率'!B15="","",'各会計、関係団体の財政状況及び健全化判断比率'!B15)</f>
        <v/>
      </c>
      <c r="F42" s="385"/>
      <c r="G42" s="385"/>
      <c r="H42" s="385"/>
      <c r="I42" s="385"/>
      <c r="J42" s="385"/>
      <c r="K42" s="385"/>
      <c r="L42" s="385"/>
      <c r="M42" s="385"/>
      <c r="N42" s="385"/>
      <c r="O42" s="385"/>
      <c r="P42" s="385"/>
      <c r="Q42" s="385"/>
      <c r="R42" s="385"/>
      <c r="S42" s="385"/>
      <c r="T42" s="213"/>
      <c r="U42" s="386" t="str">
        <f t="shared" si="4"/>
        <v/>
      </c>
      <c r="V42" s="386"/>
      <c r="W42" s="385"/>
      <c r="X42" s="385"/>
      <c r="Y42" s="385"/>
      <c r="Z42" s="385"/>
      <c r="AA42" s="385"/>
      <c r="AB42" s="385"/>
      <c r="AC42" s="385"/>
      <c r="AD42" s="385"/>
      <c r="AE42" s="385"/>
      <c r="AF42" s="385"/>
      <c r="AG42" s="385"/>
      <c r="AH42" s="385"/>
      <c r="AI42" s="385"/>
      <c r="AJ42" s="385"/>
      <c r="AK42" s="385"/>
      <c r="AL42" s="213"/>
      <c r="AM42" s="386" t="str">
        <f t="shared" si="0"/>
        <v/>
      </c>
      <c r="AN42" s="386"/>
      <c r="AO42" s="385"/>
      <c r="AP42" s="385"/>
      <c r="AQ42" s="385"/>
      <c r="AR42" s="385"/>
      <c r="AS42" s="385"/>
      <c r="AT42" s="385"/>
      <c r="AU42" s="385"/>
      <c r="AV42" s="385"/>
      <c r="AW42" s="385"/>
      <c r="AX42" s="385"/>
      <c r="AY42" s="385"/>
      <c r="AZ42" s="385"/>
      <c r="BA42" s="385"/>
      <c r="BB42" s="385"/>
      <c r="BC42" s="385"/>
      <c r="BD42" s="213"/>
      <c r="BE42" s="386" t="str">
        <f t="shared" si="1"/>
        <v/>
      </c>
      <c r="BF42" s="386"/>
      <c r="BG42" s="385"/>
      <c r="BH42" s="385"/>
      <c r="BI42" s="385"/>
      <c r="BJ42" s="385"/>
      <c r="BK42" s="385"/>
      <c r="BL42" s="385"/>
      <c r="BM42" s="385"/>
      <c r="BN42" s="385"/>
      <c r="BO42" s="385"/>
      <c r="BP42" s="385"/>
      <c r="BQ42" s="385"/>
      <c r="BR42" s="385"/>
      <c r="BS42" s="385"/>
      <c r="BT42" s="385"/>
      <c r="BU42" s="385"/>
      <c r="BV42" s="213"/>
      <c r="BW42" s="386">
        <f t="shared" si="2"/>
        <v>17</v>
      </c>
      <c r="BX42" s="386"/>
      <c r="BY42" s="385" t="str">
        <f>IF('各会計、関係団体の財政状況及び健全化判断比率'!B76="","",'各会計、関係団体の財政状況及び健全化判断比率'!B76)</f>
        <v>可茂公設地方卸売市場組合</v>
      </c>
      <c r="BZ42" s="385"/>
      <c r="CA42" s="385"/>
      <c r="CB42" s="385"/>
      <c r="CC42" s="385"/>
      <c r="CD42" s="385"/>
      <c r="CE42" s="385"/>
      <c r="CF42" s="385"/>
      <c r="CG42" s="385"/>
      <c r="CH42" s="385"/>
      <c r="CI42" s="385"/>
      <c r="CJ42" s="385"/>
      <c r="CK42" s="385"/>
      <c r="CL42" s="385"/>
      <c r="CM42" s="385"/>
      <c r="CN42" s="213"/>
      <c r="CO42" s="386" t="str">
        <f t="shared" si="3"/>
        <v/>
      </c>
      <c r="CP42" s="386"/>
      <c r="CQ42" s="385" t="str">
        <f>IF('各会計、関係団体の財政状況及び健全化判断比率'!BS15="","",'各会計、関係団体の財政状況及び健全化判断比率'!BS15)</f>
        <v/>
      </c>
      <c r="CR42" s="385"/>
      <c r="CS42" s="385"/>
      <c r="CT42" s="385"/>
      <c r="CU42" s="385"/>
      <c r="CV42" s="385"/>
      <c r="CW42" s="385"/>
      <c r="CX42" s="385"/>
      <c r="CY42" s="385"/>
      <c r="CZ42" s="385"/>
      <c r="DA42" s="385"/>
      <c r="DB42" s="385"/>
      <c r="DC42" s="385"/>
      <c r="DD42" s="385"/>
      <c r="DE42" s="385"/>
      <c r="DF42" s="210"/>
      <c r="DG42" s="387" t="str">
        <f>IF('各会計、関係団体の財政状況及び健全化判断比率'!BR15="","",'各会計、関係団体の財政状況及び健全化判断比率'!BR15)</f>
        <v/>
      </c>
      <c r="DH42" s="387"/>
      <c r="DI42" s="217"/>
      <c r="DJ42" s="185"/>
      <c r="DK42" s="185"/>
      <c r="DL42" s="185"/>
      <c r="DM42" s="185"/>
      <c r="DN42" s="185"/>
      <c r="DO42" s="185"/>
    </row>
    <row r="43" spans="1:119" ht="32.25" customHeight="1" x14ac:dyDescent="0.2">
      <c r="A43" s="185"/>
      <c r="B43" s="212"/>
      <c r="C43" s="386" t="str">
        <f t="shared" si="5"/>
        <v/>
      </c>
      <c r="D43" s="386"/>
      <c r="E43" s="385" t="str">
        <f>IF('各会計、関係団体の財政状況及び健全化判断比率'!B16="","",'各会計、関係団体の財政状況及び健全化判断比率'!B16)</f>
        <v/>
      </c>
      <c r="F43" s="385"/>
      <c r="G43" s="385"/>
      <c r="H43" s="385"/>
      <c r="I43" s="385"/>
      <c r="J43" s="385"/>
      <c r="K43" s="385"/>
      <c r="L43" s="385"/>
      <c r="M43" s="385"/>
      <c r="N43" s="385"/>
      <c r="O43" s="385"/>
      <c r="P43" s="385"/>
      <c r="Q43" s="385"/>
      <c r="R43" s="385"/>
      <c r="S43" s="385"/>
      <c r="T43" s="213"/>
      <c r="U43" s="386" t="str">
        <f t="shared" si="4"/>
        <v/>
      </c>
      <c r="V43" s="386"/>
      <c r="W43" s="385"/>
      <c r="X43" s="385"/>
      <c r="Y43" s="385"/>
      <c r="Z43" s="385"/>
      <c r="AA43" s="385"/>
      <c r="AB43" s="385"/>
      <c r="AC43" s="385"/>
      <c r="AD43" s="385"/>
      <c r="AE43" s="385"/>
      <c r="AF43" s="385"/>
      <c r="AG43" s="385"/>
      <c r="AH43" s="385"/>
      <c r="AI43" s="385"/>
      <c r="AJ43" s="385"/>
      <c r="AK43" s="385"/>
      <c r="AL43" s="213"/>
      <c r="AM43" s="386" t="str">
        <f t="shared" si="0"/>
        <v/>
      </c>
      <c r="AN43" s="386"/>
      <c r="AO43" s="385"/>
      <c r="AP43" s="385"/>
      <c r="AQ43" s="385"/>
      <c r="AR43" s="385"/>
      <c r="AS43" s="385"/>
      <c r="AT43" s="385"/>
      <c r="AU43" s="385"/>
      <c r="AV43" s="385"/>
      <c r="AW43" s="385"/>
      <c r="AX43" s="385"/>
      <c r="AY43" s="385"/>
      <c r="AZ43" s="385"/>
      <c r="BA43" s="385"/>
      <c r="BB43" s="385"/>
      <c r="BC43" s="385"/>
      <c r="BD43" s="213"/>
      <c r="BE43" s="386" t="str">
        <f t="shared" si="1"/>
        <v/>
      </c>
      <c r="BF43" s="386"/>
      <c r="BG43" s="385"/>
      <c r="BH43" s="385"/>
      <c r="BI43" s="385"/>
      <c r="BJ43" s="385"/>
      <c r="BK43" s="385"/>
      <c r="BL43" s="385"/>
      <c r="BM43" s="385"/>
      <c r="BN43" s="385"/>
      <c r="BO43" s="385"/>
      <c r="BP43" s="385"/>
      <c r="BQ43" s="385"/>
      <c r="BR43" s="385"/>
      <c r="BS43" s="385"/>
      <c r="BT43" s="385"/>
      <c r="BU43" s="385"/>
      <c r="BV43" s="213"/>
      <c r="BW43" s="386" t="str">
        <f t="shared" si="2"/>
        <v/>
      </c>
      <c r="BX43" s="386"/>
      <c r="BY43" s="385" t="str">
        <f>IF('各会計、関係団体の財政状況及び健全化判断比率'!B77="","",'各会計、関係団体の財政状況及び健全化判断比率'!B77)</f>
        <v/>
      </c>
      <c r="BZ43" s="385"/>
      <c r="CA43" s="385"/>
      <c r="CB43" s="385"/>
      <c r="CC43" s="385"/>
      <c r="CD43" s="385"/>
      <c r="CE43" s="385"/>
      <c r="CF43" s="385"/>
      <c r="CG43" s="385"/>
      <c r="CH43" s="385"/>
      <c r="CI43" s="385"/>
      <c r="CJ43" s="385"/>
      <c r="CK43" s="385"/>
      <c r="CL43" s="385"/>
      <c r="CM43" s="385"/>
      <c r="CN43" s="213"/>
      <c r="CO43" s="386" t="str">
        <f t="shared" si="3"/>
        <v/>
      </c>
      <c r="CP43" s="386"/>
      <c r="CQ43" s="385" t="str">
        <f>IF('各会計、関係団体の財政状況及び健全化判断比率'!BS16="","",'各会計、関係団体の財政状況及び健全化判断比率'!BS16)</f>
        <v/>
      </c>
      <c r="CR43" s="385"/>
      <c r="CS43" s="385"/>
      <c r="CT43" s="385"/>
      <c r="CU43" s="385"/>
      <c r="CV43" s="385"/>
      <c r="CW43" s="385"/>
      <c r="CX43" s="385"/>
      <c r="CY43" s="385"/>
      <c r="CZ43" s="385"/>
      <c r="DA43" s="385"/>
      <c r="DB43" s="385"/>
      <c r="DC43" s="385"/>
      <c r="DD43" s="385"/>
      <c r="DE43" s="385"/>
      <c r="DF43" s="210"/>
      <c r="DG43" s="387" t="str">
        <f>IF('各会計、関係団体の財政状況及び健全化判断比率'!BR16="","",'各会計、関係団体の財政状況及び健全化判断比率'!BR16)</f>
        <v/>
      </c>
      <c r="DH43" s="387"/>
      <c r="DI43" s="217"/>
      <c r="DJ43" s="185"/>
      <c r="DK43" s="185"/>
      <c r="DL43" s="185"/>
      <c r="DM43" s="185"/>
      <c r="DN43" s="185"/>
      <c r="DO43" s="185"/>
    </row>
    <row r="44" spans="1:119" ht="13.5" customHeight="1" thickBot="1" x14ac:dyDescent="0.25">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2">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2">
      <c r="B46" s="185" t="s">
        <v>203</v>
      </c>
      <c r="C46" s="185"/>
      <c r="D46" s="185"/>
      <c r="E46" s="185" t="s">
        <v>204</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2">
      <c r="B47" s="185"/>
      <c r="C47" s="185"/>
      <c r="D47" s="185"/>
      <c r="E47" s="185" t="s">
        <v>205</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2">
      <c r="B48" s="185"/>
      <c r="C48" s="185"/>
      <c r="D48" s="185"/>
      <c r="E48" s="185" t="s">
        <v>206</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2">
      <c r="E49" s="221" t="s">
        <v>207</v>
      </c>
    </row>
    <row r="50" spans="5:5" x14ac:dyDescent="0.2">
      <c r="E50" s="187" t="s">
        <v>208</v>
      </c>
    </row>
    <row r="51" spans="5:5" x14ac:dyDescent="0.2">
      <c r="E51" s="187" t="s">
        <v>209</v>
      </c>
    </row>
    <row r="52" spans="5:5" x14ac:dyDescent="0.2">
      <c r="E52" s="187" t="s">
        <v>210</v>
      </c>
    </row>
    <row r="53" spans="5:5" x14ac:dyDescent="0.2"/>
    <row r="54" spans="5:5" x14ac:dyDescent="0.2"/>
    <row r="55" spans="5:5" x14ac:dyDescent="0.2"/>
    <row r="56" spans="5:5" x14ac:dyDescent="0.2"/>
    <row r="57" spans="5:5" hidden="1" x14ac:dyDescent="0.2"/>
    <row r="58" spans="5:5" hidden="1" x14ac:dyDescent="0.2"/>
    <row r="59" spans="5:5" hidden="1" x14ac:dyDescent="0.2"/>
  </sheetData>
  <sheetProtection algorithmName="SHA-512" hashValue="cNhCbeSsTPIxnZ27lvjfdnvL+rYykvNkYowCQXKOAD3+12/Pang/XCgY9sgjQlK3poKdLmWfJS+LzofsXAj97w==" saltValue="rq2IFpKWvehhkXLdHaRAyQ=="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3"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2"/>
  <cols>
    <col min="1" max="95" width="1.6640625" style="225" customWidth="1"/>
    <col min="96" max="133" width="1.6640625" style="241" customWidth="1"/>
    <col min="134" max="143" width="1.6640625" style="225" customWidth="1"/>
    <col min="144" max="16384" width="0" style="225" hidden="1"/>
  </cols>
  <sheetData>
    <row r="1" spans="2:143" ht="22.5" customHeight="1" thickBot="1" x14ac:dyDescent="0.25">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755" t="s">
        <v>211</v>
      </c>
      <c r="DI1" s="756"/>
      <c r="DJ1" s="756"/>
      <c r="DK1" s="756"/>
      <c r="DL1" s="756"/>
      <c r="DM1" s="756"/>
      <c r="DN1" s="757"/>
      <c r="DO1" s="225"/>
      <c r="DP1" s="755" t="s">
        <v>212</v>
      </c>
      <c r="DQ1" s="756"/>
      <c r="DR1" s="756"/>
      <c r="DS1" s="756"/>
      <c r="DT1" s="756"/>
      <c r="DU1" s="756"/>
      <c r="DV1" s="756"/>
      <c r="DW1" s="756"/>
      <c r="DX1" s="756"/>
      <c r="DY1" s="756"/>
      <c r="DZ1" s="756"/>
      <c r="EA1" s="756"/>
      <c r="EB1" s="756"/>
      <c r="EC1" s="757"/>
      <c r="ED1" s="223"/>
      <c r="EE1" s="223"/>
      <c r="EF1" s="223"/>
      <c r="EG1" s="223"/>
      <c r="EH1" s="223"/>
      <c r="EI1" s="223"/>
      <c r="EJ1" s="223"/>
      <c r="EK1" s="223"/>
      <c r="EL1" s="223"/>
      <c r="EM1" s="223"/>
    </row>
    <row r="2" spans="2:143" ht="22.5" customHeight="1" x14ac:dyDescent="0.2">
      <c r="B2" s="226" t="s">
        <v>213</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2">
      <c r="B3" s="697" t="s">
        <v>214</v>
      </c>
      <c r="C3" s="698"/>
      <c r="D3" s="698"/>
      <c r="E3" s="698"/>
      <c r="F3" s="698"/>
      <c r="G3" s="698"/>
      <c r="H3" s="698"/>
      <c r="I3" s="698"/>
      <c r="J3" s="698"/>
      <c r="K3" s="698"/>
      <c r="L3" s="698"/>
      <c r="M3" s="698"/>
      <c r="N3" s="698"/>
      <c r="O3" s="698"/>
      <c r="P3" s="698"/>
      <c r="Q3" s="698"/>
      <c r="R3" s="698"/>
      <c r="S3" s="698"/>
      <c r="T3" s="698"/>
      <c r="U3" s="698"/>
      <c r="V3" s="698"/>
      <c r="W3" s="698"/>
      <c r="X3" s="698"/>
      <c r="Y3" s="698"/>
      <c r="Z3" s="698"/>
      <c r="AA3" s="698"/>
      <c r="AB3" s="698"/>
      <c r="AC3" s="698"/>
      <c r="AD3" s="698"/>
      <c r="AE3" s="698"/>
      <c r="AF3" s="698"/>
      <c r="AG3" s="698"/>
      <c r="AH3" s="698"/>
      <c r="AI3" s="698"/>
      <c r="AJ3" s="698"/>
      <c r="AK3" s="698"/>
      <c r="AL3" s="698"/>
      <c r="AM3" s="698"/>
      <c r="AN3" s="698"/>
      <c r="AO3" s="698"/>
      <c r="AP3" s="697" t="s">
        <v>215</v>
      </c>
      <c r="AQ3" s="698"/>
      <c r="AR3" s="698"/>
      <c r="AS3" s="698"/>
      <c r="AT3" s="698"/>
      <c r="AU3" s="698"/>
      <c r="AV3" s="698"/>
      <c r="AW3" s="698"/>
      <c r="AX3" s="698"/>
      <c r="AY3" s="698"/>
      <c r="AZ3" s="698"/>
      <c r="BA3" s="698"/>
      <c r="BB3" s="698"/>
      <c r="BC3" s="698"/>
      <c r="BD3" s="698"/>
      <c r="BE3" s="698"/>
      <c r="BF3" s="698"/>
      <c r="BG3" s="698"/>
      <c r="BH3" s="698"/>
      <c r="BI3" s="698"/>
      <c r="BJ3" s="698"/>
      <c r="BK3" s="698"/>
      <c r="BL3" s="698"/>
      <c r="BM3" s="698"/>
      <c r="BN3" s="698"/>
      <c r="BO3" s="698"/>
      <c r="BP3" s="698"/>
      <c r="BQ3" s="698"/>
      <c r="BR3" s="698"/>
      <c r="BS3" s="698"/>
      <c r="BT3" s="698"/>
      <c r="BU3" s="698"/>
      <c r="BV3" s="698"/>
      <c r="BW3" s="698"/>
      <c r="BX3" s="698"/>
      <c r="BY3" s="698"/>
      <c r="BZ3" s="698"/>
      <c r="CA3" s="698"/>
      <c r="CB3" s="699"/>
      <c r="CD3" s="740" t="s">
        <v>216</v>
      </c>
      <c r="CE3" s="741"/>
      <c r="CF3" s="741"/>
      <c r="CG3" s="741"/>
      <c r="CH3" s="741"/>
      <c r="CI3" s="741"/>
      <c r="CJ3" s="741"/>
      <c r="CK3" s="741"/>
      <c r="CL3" s="741"/>
      <c r="CM3" s="741"/>
      <c r="CN3" s="741"/>
      <c r="CO3" s="741"/>
      <c r="CP3" s="741"/>
      <c r="CQ3" s="741"/>
      <c r="CR3" s="741"/>
      <c r="CS3" s="741"/>
      <c r="CT3" s="741"/>
      <c r="CU3" s="741"/>
      <c r="CV3" s="741"/>
      <c r="CW3" s="741"/>
      <c r="CX3" s="741"/>
      <c r="CY3" s="741"/>
      <c r="CZ3" s="741"/>
      <c r="DA3" s="741"/>
      <c r="DB3" s="741"/>
      <c r="DC3" s="741"/>
      <c r="DD3" s="741"/>
      <c r="DE3" s="741"/>
      <c r="DF3" s="741"/>
      <c r="DG3" s="741"/>
      <c r="DH3" s="741"/>
      <c r="DI3" s="741"/>
      <c r="DJ3" s="741"/>
      <c r="DK3" s="741"/>
      <c r="DL3" s="741"/>
      <c r="DM3" s="741"/>
      <c r="DN3" s="741"/>
      <c r="DO3" s="741"/>
      <c r="DP3" s="741"/>
      <c r="DQ3" s="741"/>
      <c r="DR3" s="741"/>
      <c r="DS3" s="741"/>
      <c r="DT3" s="741"/>
      <c r="DU3" s="741"/>
      <c r="DV3" s="741"/>
      <c r="DW3" s="741"/>
      <c r="DX3" s="741"/>
      <c r="DY3" s="741"/>
      <c r="DZ3" s="741"/>
      <c r="EA3" s="741"/>
      <c r="EB3" s="741"/>
      <c r="EC3" s="742"/>
    </row>
    <row r="4" spans="2:143" ht="11.25" customHeight="1" x14ac:dyDescent="0.2">
      <c r="B4" s="697" t="s">
        <v>1</v>
      </c>
      <c r="C4" s="698"/>
      <c r="D4" s="698"/>
      <c r="E4" s="698"/>
      <c r="F4" s="698"/>
      <c r="G4" s="698"/>
      <c r="H4" s="698"/>
      <c r="I4" s="698"/>
      <c r="J4" s="698"/>
      <c r="K4" s="698"/>
      <c r="L4" s="698"/>
      <c r="M4" s="698"/>
      <c r="N4" s="698"/>
      <c r="O4" s="698"/>
      <c r="P4" s="698"/>
      <c r="Q4" s="699"/>
      <c r="R4" s="697" t="s">
        <v>217</v>
      </c>
      <c r="S4" s="698"/>
      <c r="T4" s="698"/>
      <c r="U4" s="698"/>
      <c r="V4" s="698"/>
      <c r="W4" s="698"/>
      <c r="X4" s="698"/>
      <c r="Y4" s="699"/>
      <c r="Z4" s="697" t="s">
        <v>218</v>
      </c>
      <c r="AA4" s="698"/>
      <c r="AB4" s="698"/>
      <c r="AC4" s="699"/>
      <c r="AD4" s="697" t="s">
        <v>219</v>
      </c>
      <c r="AE4" s="698"/>
      <c r="AF4" s="698"/>
      <c r="AG4" s="698"/>
      <c r="AH4" s="698"/>
      <c r="AI4" s="698"/>
      <c r="AJ4" s="698"/>
      <c r="AK4" s="699"/>
      <c r="AL4" s="697" t="s">
        <v>218</v>
      </c>
      <c r="AM4" s="698"/>
      <c r="AN4" s="698"/>
      <c r="AO4" s="699"/>
      <c r="AP4" s="758" t="s">
        <v>220</v>
      </c>
      <c r="AQ4" s="758"/>
      <c r="AR4" s="758"/>
      <c r="AS4" s="758"/>
      <c r="AT4" s="758"/>
      <c r="AU4" s="758"/>
      <c r="AV4" s="758"/>
      <c r="AW4" s="758"/>
      <c r="AX4" s="758"/>
      <c r="AY4" s="758"/>
      <c r="AZ4" s="758"/>
      <c r="BA4" s="758"/>
      <c r="BB4" s="758"/>
      <c r="BC4" s="758"/>
      <c r="BD4" s="758"/>
      <c r="BE4" s="758"/>
      <c r="BF4" s="758"/>
      <c r="BG4" s="758" t="s">
        <v>221</v>
      </c>
      <c r="BH4" s="758"/>
      <c r="BI4" s="758"/>
      <c r="BJ4" s="758"/>
      <c r="BK4" s="758"/>
      <c r="BL4" s="758"/>
      <c r="BM4" s="758"/>
      <c r="BN4" s="758"/>
      <c r="BO4" s="758" t="s">
        <v>218</v>
      </c>
      <c r="BP4" s="758"/>
      <c r="BQ4" s="758"/>
      <c r="BR4" s="758"/>
      <c r="BS4" s="758" t="s">
        <v>222</v>
      </c>
      <c r="BT4" s="758"/>
      <c r="BU4" s="758"/>
      <c r="BV4" s="758"/>
      <c r="BW4" s="758"/>
      <c r="BX4" s="758"/>
      <c r="BY4" s="758"/>
      <c r="BZ4" s="758"/>
      <c r="CA4" s="758"/>
      <c r="CB4" s="758"/>
      <c r="CD4" s="740" t="s">
        <v>223</v>
      </c>
      <c r="CE4" s="741"/>
      <c r="CF4" s="741"/>
      <c r="CG4" s="741"/>
      <c r="CH4" s="741"/>
      <c r="CI4" s="741"/>
      <c r="CJ4" s="741"/>
      <c r="CK4" s="741"/>
      <c r="CL4" s="741"/>
      <c r="CM4" s="741"/>
      <c r="CN4" s="741"/>
      <c r="CO4" s="741"/>
      <c r="CP4" s="741"/>
      <c r="CQ4" s="741"/>
      <c r="CR4" s="741"/>
      <c r="CS4" s="741"/>
      <c r="CT4" s="741"/>
      <c r="CU4" s="741"/>
      <c r="CV4" s="741"/>
      <c r="CW4" s="741"/>
      <c r="CX4" s="741"/>
      <c r="CY4" s="741"/>
      <c r="CZ4" s="741"/>
      <c r="DA4" s="741"/>
      <c r="DB4" s="741"/>
      <c r="DC4" s="741"/>
      <c r="DD4" s="741"/>
      <c r="DE4" s="741"/>
      <c r="DF4" s="741"/>
      <c r="DG4" s="741"/>
      <c r="DH4" s="741"/>
      <c r="DI4" s="741"/>
      <c r="DJ4" s="741"/>
      <c r="DK4" s="741"/>
      <c r="DL4" s="741"/>
      <c r="DM4" s="741"/>
      <c r="DN4" s="741"/>
      <c r="DO4" s="741"/>
      <c r="DP4" s="741"/>
      <c r="DQ4" s="741"/>
      <c r="DR4" s="741"/>
      <c r="DS4" s="741"/>
      <c r="DT4" s="741"/>
      <c r="DU4" s="741"/>
      <c r="DV4" s="741"/>
      <c r="DW4" s="741"/>
      <c r="DX4" s="741"/>
      <c r="DY4" s="741"/>
      <c r="DZ4" s="741"/>
      <c r="EA4" s="741"/>
      <c r="EB4" s="741"/>
      <c r="EC4" s="742"/>
    </row>
    <row r="5" spans="2:143" s="229" customFormat="1" ht="11.25" customHeight="1" x14ac:dyDescent="0.2">
      <c r="B5" s="722" t="s">
        <v>224</v>
      </c>
      <c r="C5" s="723"/>
      <c r="D5" s="723"/>
      <c r="E5" s="723"/>
      <c r="F5" s="723"/>
      <c r="G5" s="723"/>
      <c r="H5" s="723"/>
      <c r="I5" s="723"/>
      <c r="J5" s="723"/>
      <c r="K5" s="723"/>
      <c r="L5" s="723"/>
      <c r="M5" s="723"/>
      <c r="N5" s="723"/>
      <c r="O5" s="723"/>
      <c r="P5" s="723"/>
      <c r="Q5" s="724"/>
      <c r="R5" s="688">
        <v>8710441</v>
      </c>
      <c r="S5" s="689"/>
      <c r="T5" s="689"/>
      <c r="U5" s="689"/>
      <c r="V5" s="689"/>
      <c r="W5" s="689"/>
      <c r="X5" s="689"/>
      <c r="Y5" s="735"/>
      <c r="Z5" s="753">
        <v>39.1</v>
      </c>
      <c r="AA5" s="753"/>
      <c r="AB5" s="753"/>
      <c r="AC5" s="753"/>
      <c r="AD5" s="754">
        <v>8126229</v>
      </c>
      <c r="AE5" s="754"/>
      <c r="AF5" s="754"/>
      <c r="AG5" s="754"/>
      <c r="AH5" s="754"/>
      <c r="AI5" s="754"/>
      <c r="AJ5" s="754"/>
      <c r="AK5" s="754"/>
      <c r="AL5" s="736">
        <v>71.400000000000006</v>
      </c>
      <c r="AM5" s="705"/>
      <c r="AN5" s="705"/>
      <c r="AO5" s="737"/>
      <c r="AP5" s="722" t="s">
        <v>225</v>
      </c>
      <c r="AQ5" s="723"/>
      <c r="AR5" s="723"/>
      <c r="AS5" s="723"/>
      <c r="AT5" s="723"/>
      <c r="AU5" s="723"/>
      <c r="AV5" s="723"/>
      <c r="AW5" s="723"/>
      <c r="AX5" s="723"/>
      <c r="AY5" s="723"/>
      <c r="AZ5" s="723"/>
      <c r="BA5" s="723"/>
      <c r="BB5" s="723"/>
      <c r="BC5" s="723"/>
      <c r="BD5" s="723"/>
      <c r="BE5" s="723"/>
      <c r="BF5" s="724"/>
      <c r="BG5" s="623">
        <v>8126229</v>
      </c>
      <c r="BH5" s="626"/>
      <c r="BI5" s="626"/>
      <c r="BJ5" s="626"/>
      <c r="BK5" s="626"/>
      <c r="BL5" s="626"/>
      <c r="BM5" s="626"/>
      <c r="BN5" s="627"/>
      <c r="BO5" s="685">
        <v>93.3</v>
      </c>
      <c r="BP5" s="685"/>
      <c r="BQ5" s="685"/>
      <c r="BR5" s="685"/>
      <c r="BS5" s="686">
        <v>172118</v>
      </c>
      <c r="BT5" s="686"/>
      <c r="BU5" s="686"/>
      <c r="BV5" s="686"/>
      <c r="BW5" s="686"/>
      <c r="BX5" s="686"/>
      <c r="BY5" s="686"/>
      <c r="BZ5" s="686"/>
      <c r="CA5" s="686"/>
      <c r="CB5" s="727"/>
      <c r="CD5" s="740" t="s">
        <v>220</v>
      </c>
      <c r="CE5" s="741"/>
      <c r="CF5" s="741"/>
      <c r="CG5" s="741"/>
      <c r="CH5" s="741"/>
      <c r="CI5" s="741"/>
      <c r="CJ5" s="741"/>
      <c r="CK5" s="741"/>
      <c r="CL5" s="741"/>
      <c r="CM5" s="741"/>
      <c r="CN5" s="741"/>
      <c r="CO5" s="741"/>
      <c r="CP5" s="741"/>
      <c r="CQ5" s="742"/>
      <c r="CR5" s="740" t="s">
        <v>226</v>
      </c>
      <c r="CS5" s="741"/>
      <c r="CT5" s="741"/>
      <c r="CU5" s="741"/>
      <c r="CV5" s="741"/>
      <c r="CW5" s="741"/>
      <c r="CX5" s="741"/>
      <c r="CY5" s="742"/>
      <c r="CZ5" s="740" t="s">
        <v>218</v>
      </c>
      <c r="DA5" s="741"/>
      <c r="DB5" s="741"/>
      <c r="DC5" s="742"/>
      <c r="DD5" s="740" t="s">
        <v>227</v>
      </c>
      <c r="DE5" s="741"/>
      <c r="DF5" s="741"/>
      <c r="DG5" s="741"/>
      <c r="DH5" s="741"/>
      <c r="DI5" s="741"/>
      <c r="DJ5" s="741"/>
      <c r="DK5" s="741"/>
      <c r="DL5" s="741"/>
      <c r="DM5" s="741"/>
      <c r="DN5" s="741"/>
      <c r="DO5" s="741"/>
      <c r="DP5" s="742"/>
      <c r="DQ5" s="740" t="s">
        <v>228</v>
      </c>
      <c r="DR5" s="741"/>
      <c r="DS5" s="741"/>
      <c r="DT5" s="741"/>
      <c r="DU5" s="741"/>
      <c r="DV5" s="741"/>
      <c r="DW5" s="741"/>
      <c r="DX5" s="741"/>
      <c r="DY5" s="741"/>
      <c r="DZ5" s="741"/>
      <c r="EA5" s="741"/>
      <c r="EB5" s="741"/>
      <c r="EC5" s="742"/>
    </row>
    <row r="6" spans="2:143" ht="11.25" customHeight="1" x14ac:dyDescent="0.2">
      <c r="B6" s="620" t="s">
        <v>229</v>
      </c>
      <c r="C6" s="621"/>
      <c r="D6" s="621"/>
      <c r="E6" s="621"/>
      <c r="F6" s="621"/>
      <c r="G6" s="621"/>
      <c r="H6" s="621"/>
      <c r="I6" s="621"/>
      <c r="J6" s="621"/>
      <c r="K6" s="621"/>
      <c r="L6" s="621"/>
      <c r="M6" s="621"/>
      <c r="N6" s="621"/>
      <c r="O6" s="621"/>
      <c r="P6" s="621"/>
      <c r="Q6" s="622"/>
      <c r="R6" s="623">
        <v>229331</v>
      </c>
      <c r="S6" s="626"/>
      <c r="T6" s="626"/>
      <c r="U6" s="626"/>
      <c r="V6" s="626"/>
      <c r="W6" s="626"/>
      <c r="X6" s="626"/>
      <c r="Y6" s="627"/>
      <c r="Z6" s="685">
        <v>1</v>
      </c>
      <c r="AA6" s="685"/>
      <c r="AB6" s="685"/>
      <c r="AC6" s="685"/>
      <c r="AD6" s="686">
        <v>229331</v>
      </c>
      <c r="AE6" s="686"/>
      <c r="AF6" s="686"/>
      <c r="AG6" s="686"/>
      <c r="AH6" s="686"/>
      <c r="AI6" s="686"/>
      <c r="AJ6" s="686"/>
      <c r="AK6" s="686"/>
      <c r="AL6" s="628">
        <v>2</v>
      </c>
      <c r="AM6" s="629"/>
      <c r="AN6" s="629"/>
      <c r="AO6" s="687"/>
      <c r="AP6" s="620" t="s">
        <v>230</v>
      </c>
      <c r="AQ6" s="621"/>
      <c r="AR6" s="621"/>
      <c r="AS6" s="621"/>
      <c r="AT6" s="621"/>
      <c r="AU6" s="621"/>
      <c r="AV6" s="621"/>
      <c r="AW6" s="621"/>
      <c r="AX6" s="621"/>
      <c r="AY6" s="621"/>
      <c r="AZ6" s="621"/>
      <c r="BA6" s="621"/>
      <c r="BB6" s="621"/>
      <c r="BC6" s="621"/>
      <c r="BD6" s="621"/>
      <c r="BE6" s="621"/>
      <c r="BF6" s="622"/>
      <c r="BG6" s="623">
        <v>8126229</v>
      </c>
      <c r="BH6" s="626"/>
      <c r="BI6" s="626"/>
      <c r="BJ6" s="626"/>
      <c r="BK6" s="626"/>
      <c r="BL6" s="626"/>
      <c r="BM6" s="626"/>
      <c r="BN6" s="627"/>
      <c r="BO6" s="685">
        <v>93.3</v>
      </c>
      <c r="BP6" s="685"/>
      <c r="BQ6" s="685"/>
      <c r="BR6" s="685"/>
      <c r="BS6" s="686">
        <v>172118</v>
      </c>
      <c r="BT6" s="686"/>
      <c r="BU6" s="686"/>
      <c r="BV6" s="686"/>
      <c r="BW6" s="686"/>
      <c r="BX6" s="686"/>
      <c r="BY6" s="686"/>
      <c r="BZ6" s="686"/>
      <c r="CA6" s="686"/>
      <c r="CB6" s="727"/>
      <c r="CD6" s="694" t="s">
        <v>231</v>
      </c>
      <c r="CE6" s="695"/>
      <c r="CF6" s="695"/>
      <c r="CG6" s="695"/>
      <c r="CH6" s="695"/>
      <c r="CI6" s="695"/>
      <c r="CJ6" s="695"/>
      <c r="CK6" s="695"/>
      <c r="CL6" s="695"/>
      <c r="CM6" s="695"/>
      <c r="CN6" s="695"/>
      <c r="CO6" s="695"/>
      <c r="CP6" s="695"/>
      <c r="CQ6" s="696"/>
      <c r="CR6" s="623">
        <v>161957</v>
      </c>
      <c r="CS6" s="626"/>
      <c r="CT6" s="626"/>
      <c r="CU6" s="626"/>
      <c r="CV6" s="626"/>
      <c r="CW6" s="626"/>
      <c r="CX6" s="626"/>
      <c r="CY6" s="627"/>
      <c r="CZ6" s="736">
        <v>0.8</v>
      </c>
      <c r="DA6" s="705"/>
      <c r="DB6" s="705"/>
      <c r="DC6" s="739"/>
      <c r="DD6" s="631" t="s">
        <v>232</v>
      </c>
      <c r="DE6" s="626"/>
      <c r="DF6" s="626"/>
      <c r="DG6" s="626"/>
      <c r="DH6" s="626"/>
      <c r="DI6" s="626"/>
      <c r="DJ6" s="626"/>
      <c r="DK6" s="626"/>
      <c r="DL6" s="626"/>
      <c r="DM6" s="626"/>
      <c r="DN6" s="626"/>
      <c r="DO6" s="626"/>
      <c r="DP6" s="627"/>
      <c r="DQ6" s="631">
        <v>161673</v>
      </c>
      <c r="DR6" s="626"/>
      <c r="DS6" s="626"/>
      <c r="DT6" s="626"/>
      <c r="DU6" s="626"/>
      <c r="DV6" s="626"/>
      <c r="DW6" s="626"/>
      <c r="DX6" s="626"/>
      <c r="DY6" s="626"/>
      <c r="DZ6" s="626"/>
      <c r="EA6" s="626"/>
      <c r="EB6" s="626"/>
      <c r="EC6" s="666"/>
    </row>
    <row r="7" spans="2:143" ht="11.25" customHeight="1" x14ac:dyDescent="0.2">
      <c r="B7" s="620" t="s">
        <v>233</v>
      </c>
      <c r="C7" s="621"/>
      <c r="D7" s="621"/>
      <c r="E7" s="621"/>
      <c r="F7" s="621"/>
      <c r="G7" s="621"/>
      <c r="H7" s="621"/>
      <c r="I7" s="621"/>
      <c r="J7" s="621"/>
      <c r="K7" s="621"/>
      <c r="L7" s="621"/>
      <c r="M7" s="621"/>
      <c r="N7" s="621"/>
      <c r="O7" s="621"/>
      <c r="P7" s="621"/>
      <c r="Q7" s="622"/>
      <c r="R7" s="623">
        <v>18778</v>
      </c>
      <c r="S7" s="626"/>
      <c r="T7" s="626"/>
      <c r="U7" s="626"/>
      <c r="V7" s="626"/>
      <c r="W7" s="626"/>
      <c r="X7" s="626"/>
      <c r="Y7" s="627"/>
      <c r="Z7" s="685">
        <v>0.1</v>
      </c>
      <c r="AA7" s="685"/>
      <c r="AB7" s="685"/>
      <c r="AC7" s="685"/>
      <c r="AD7" s="686">
        <v>18778</v>
      </c>
      <c r="AE7" s="686"/>
      <c r="AF7" s="686"/>
      <c r="AG7" s="686"/>
      <c r="AH7" s="686"/>
      <c r="AI7" s="686"/>
      <c r="AJ7" s="686"/>
      <c r="AK7" s="686"/>
      <c r="AL7" s="628">
        <v>0.2</v>
      </c>
      <c r="AM7" s="629"/>
      <c r="AN7" s="629"/>
      <c r="AO7" s="687"/>
      <c r="AP7" s="620" t="s">
        <v>234</v>
      </c>
      <c r="AQ7" s="621"/>
      <c r="AR7" s="621"/>
      <c r="AS7" s="621"/>
      <c r="AT7" s="621"/>
      <c r="AU7" s="621"/>
      <c r="AV7" s="621"/>
      <c r="AW7" s="621"/>
      <c r="AX7" s="621"/>
      <c r="AY7" s="621"/>
      <c r="AZ7" s="621"/>
      <c r="BA7" s="621"/>
      <c r="BB7" s="621"/>
      <c r="BC7" s="621"/>
      <c r="BD7" s="621"/>
      <c r="BE7" s="621"/>
      <c r="BF7" s="622"/>
      <c r="BG7" s="623">
        <v>4008503</v>
      </c>
      <c r="BH7" s="626"/>
      <c r="BI7" s="626"/>
      <c r="BJ7" s="626"/>
      <c r="BK7" s="626"/>
      <c r="BL7" s="626"/>
      <c r="BM7" s="626"/>
      <c r="BN7" s="627"/>
      <c r="BO7" s="685">
        <v>46</v>
      </c>
      <c r="BP7" s="685"/>
      <c r="BQ7" s="685"/>
      <c r="BR7" s="685"/>
      <c r="BS7" s="686">
        <v>172118</v>
      </c>
      <c r="BT7" s="686"/>
      <c r="BU7" s="686"/>
      <c r="BV7" s="686"/>
      <c r="BW7" s="686"/>
      <c r="BX7" s="686"/>
      <c r="BY7" s="686"/>
      <c r="BZ7" s="686"/>
      <c r="CA7" s="686"/>
      <c r="CB7" s="727"/>
      <c r="CD7" s="667" t="s">
        <v>235</v>
      </c>
      <c r="CE7" s="664"/>
      <c r="CF7" s="664"/>
      <c r="CG7" s="664"/>
      <c r="CH7" s="664"/>
      <c r="CI7" s="664"/>
      <c r="CJ7" s="664"/>
      <c r="CK7" s="664"/>
      <c r="CL7" s="664"/>
      <c r="CM7" s="664"/>
      <c r="CN7" s="664"/>
      <c r="CO7" s="664"/>
      <c r="CP7" s="664"/>
      <c r="CQ7" s="665"/>
      <c r="CR7" s="623">
        <v>3530861</v>
      </c>
      <c r="CS7" s="626"/>
      <c r="CT7" s="626"/>
      <c r="CU7" s="626"/>
      <c r="CV7" s="626"/>
      <c r="CW7" s="626"/>
      <c r="CX7" s="626"/>
      <c r="CY7" s="627"/>
      <c r="CZ7" s="685">
        <v>17</v>
      </c>
      <c r="DA7" s="685"/>
      <c r="DB7" s="685"/>
      <c r="DC7" s="685"/>
      <c r="DD7" s="631">
        <v>140326</v>
      </c>
      <c r="DE7" s="626"/>
      <c r="DF7" s="626"/>
      <c r="DG7" s="626"/>
      <c r="DH7" s="626"/>
      <c r="DI7" s="626"/>
      <c r="DJ7" s="626"/>
      <c r="DK7" s="626"/>
      <c r="DL7" s="626"/>
      <c r="DM7" s="626"/>
      <c r="DN7" s="626"/>
      <c r="DO7" s="626"/>
      <c r="DP7" s="627"/>
      <c r="DQ7" s="631">
        <v>1985540</v>
      </c>
      <c r="DR7" s="626"/>
      <c r="DS7" s="626"/>
      <c r="DT7" s="626"/>
      <c r="DU7" s="626"/>
      <c r="DV7" s="626"/>
      <c r="DW7" s="626"/>
      <c r="DX7" s="626"/>
      <c r="DY7" s="626"/>
      <c r="DZ7" s="626"/>
      <c r="EA7" s="626"/>
      <c r="EB7" s="626"/>
      <c r="EC7" s="666"/>
    </row>
    <row r="8" spans="2:143" ht="11.25" customHeight="1" x14ac:dyDescent="0.2">
      <c r="B8" s="620" t="s">
        <v>236</v>
      </c>
      <c r="C8" s="621"/>
      <c r="D8" s="621"/>
      <c r="E8" s="621"/>
      <c r="F8" s="621"/>
      <c r="G8" s="621"/>
      <c r="H8" s="621"/>
      <c r="I8" s="621"/>
      <c r="J8" s="621"/>
      <c r="K8" s="621"/>
      <c r="L8" s="621"/>
      <c r="M8" s="621"/>
      <c r="N8" s="621"/>
      <c r="O8" s="621"/>
      <c r="P8" s="621"/>
      <c r="Q8" s="622"/>
      <c r="R8" s="623">
        <v>29032</v>
      </c>
      <c r="S8" s="626"/>
      <c r="T8" s="626"/>
      <c r="U8" s="626"/>
      <c r="V8" s="626"/>
      <c r="W8" s="626"/>
      <c r="X8" s="626"/>
      <c r="Y8" s="627"/>
      <c r="Z8" s="685">
        <v>0.1</v>
      </c>
      <c r="AA8" s="685"/>
      <c r="AB8" s="685"/>
      <c r="AC8" s="685"/>
      <c r="AD8" s="686">
        <v>29032</v>
      </c>
      <c r="AE8" s="686"/>
      <c r="AF8" s="686"/>
      <c r="AG8" s="686"/>
      <c r="AH8" s="686"/>
      <c r="AI8" s="686"/>
      <c r="AJ8" s="686"/>
      <c r="AK8" s="686"/>
      <c r="AL8" s="628">
        <v>0.3</v>
      </c>
      <c r="AM8" s="629"/>
      <c r="AN8" s="629"/>
      <c r="AO8" s="687"/>
      <c r="AP8" s="620" t="s">
        <v>237</v>
      </c>
      <c r="AQ8" s="621"/>
      <c r="AR8" s="621"/>
      <c r="AS8" s="621"/>
      <c r="AT8" s="621"/>
      <c r="AU8" s="621"/>
      <c r="AV8" s="621"/>
      <c r="AW8" s="621"/>
      <c r="AX8" s="621"/>
      <c r="AY8" s="621"/>
      <c r="AZ8" s="621"/>
      <c r="BA8" s="621"/>
      <c r="BB8" s="621"/>
      <c r="BC8" s="621"/>
      <c r="BD8" s="621"/>
      <c r="BE8" s="621"/>
      <c r="BF8" s="622"/>
      <c r="BG8" s="623">
        <v>102711</v>
      </c>
      <c r="BH8" s="626"/>
      <c r="BI8" s="626"/>
      <c r="BJ8" s="626"/>
      <c r="BK8" s="626"/>
      <c r="BL8" s="626"/>
      <c r="BM8" s="626"/>
      <c r="BN8" s="627"/>
      <c r="BO8" s="685">
        <v>1.2</v>
      </c>
      <c r="BP8" s="685"/>
      <c r="BQ8" s="685"/>
      <c r="BR8" s="685"/>
      <c r="BS8" s="631" t="s">
        <v>232</v>
      </c>
      <c r="BT8" s="626"/>
      <c r="BU8" s="626"/>
      <c r="BV8" s="626"/>
      <c r="BW8" s="626"/>
      <c r="BX8" s="626"/>
      <c r="BY8" s="626"/>
      <c r="BZ8" s="626"/>
      <c r="CA8" s="626"/>
      <c r="CB8" s="666"/>
      <c r="CD8" s="667" t="s">
        <v>238</v>
      </c>
      <c r="CE8" s="664"/>
      <c r="CF8" s="664"/>
      <c r="CG8" s="664"/>
      <c r="CH8" s="664"/>
      <c r="CI8" s="664"/>
      <c r="CJ8" s="664"/>
      <c r="CK8" s="664"/>
      <c r="CL8" s="664"/>
      <c r="CM8" s="664"/>
      <c r="CN8" s="664"/>
      <c r="CO8" s="664"/>
      <c r="CP8" s="664"/>
      <c r="CQ8" s="665"/>
      <c r="CR8" s="623">
        <v>7265766</v>
      </c>
      <c r="CS8" s="626"/>
      <c r="CT8" s="626"/>
      <c r="CU8" s="626"/>
      <c r="CV8" s="626"/>
      <c r="CW8" s="626"/>
      <c r="CX8" s="626"/>
      <c r="CY8" s="627"/>
      <c r="CZ8" s="685">
        <v>35</v>
      </c>
      <c r="DA8" s="685"/>
      <c r="DB8" s="685"/>
      <c r="DC8" s="685"/>
      <c r="DD8" s="631">
        <v>443499</v>
      </c>
      <c r="DE8" s="626"/>
      <c r="DF8" s="626"/>
      <c r="DG8" s="626"/>
      <c r="DH8" s="626"/>
      <c r="DI8" s="626"/>
      <c r="DJ8" s="626"/>
      <c r="DK8" s="626"/>
      <c r="DL8" s="626"/>
      <c r="DM8" s="626"/>
      <c r="DN8" s="626"/>
      <c r="DO8" s="626"/>
      <c r="DP8" s="627"/>
      <c r="DQ8" s="631">
        <v>3657502</v>
      </c>
      <c r="DR8" s="626"/>
      <c r="DS8" s="626"/>
      <c r="DT8" s="626"/>
      <c r="DU8" s="626"/>
      <c r="DV8" s="626"/>
      <c r="DW8" s="626"/>
      <c r="DX8" s="626"/>
      <c r="DY8" s="626"/>
      <c r="DZ8" s="626"/>
      <c r="EA8" s="626"/>
      <c r="EB8" s="626"/>
      <c r="EC8" s="666"/>
    </row>
    <row r="9" spans="2:143" ht="11.25" customHeight="1" x14ac:dyDescent="0.2">
      <c r="B9" s="620" t="s">
        <v>239</v>
      </c>
      <c r="C9" s="621"/>
      <c r="D9" s="621"/>
      <c r="E9" s="621"/>
      <c r="F9" s="621"/>
      <c r="G9" s="621"/>
      <c r="H9" s="621"/>
      <c r="I9" s="621"/>
      <c r="J9" s="621"/>
      <c r="K9" s="621"/>
      <c r="L9" s="621"/>
      <c r="M9" s="621"/>
      <c r="N9" s="621"/>
      <c r="O9" s="621"/>
      <c r="P9" s="621"/>
      <c r="Q9" s="622"/>
      <c r="R9" s="623">
        <v>24826</v>
      </c>
      <c r="S9" s="626"/>
      <c r="T9" s="626"/>
      <c r="U9" s="626"/>
      <c r="V9" s="626"/>
      <c r="W9" s="626"/>
      <c r="X9" s="626"/>
      <c r="Y9" s="627"/>
      <c r="Z9" s="685">
        <v>0.1</v>
      </c>
      <c r="AA9" s="685"/>
      <c r="AB9" s="685"/>
      <c r="AC9" s="685"/>
      <c r="AD9" s="686">
        <v>24826</v>
      </c>
      <c r="AE9" s="686"/>
      <c r="AF9" s="686"/>
      <c r="AG9" s="686"/>
      <c r="AH9" s="686"/>
      <c r="AI9" s="686"/>
      <c r="AJ9" s="686"/>
      <c r="AK9" s="686"/>
      <c r="AL9" s="628">
        <v>0.2</v>
      </c>
      <c r="AM9" s="629"/>
      <c r="AN9" s="629"/>
      <c r="AO9" s="687"/>
      <c r="AP9" s="620" t="s">
        <v>240</v>
      </c>
      <c r="AQ9" s="621"/>
      <c r="AR9" s="621"/>
      <c r="AS9" s="621"/>
      <c r="AT9" s="621"/>
      <c r="AU9" s="621"/>
      <c r="AV9" s="621"/>
      <c r="AW9" s="621"/>
      <c r="AX9" s="621"/>
      <c r="AY9" s="621"/>
      <c r="AZ9" s="621"/>
      <c r="BA9" s="621"/>
      <c r="BB9" s="621"/>
      <c r="BC9" s="621"/>
      <c r="BD9" s="621"/>
      <c r="BE9" s="621"/>
      <c r="BF9" s="622"/>
      <c r="BG9" s="623">
        <v>2870629</v>
      </c>
      <c r="BH9" s="626"/>
      <c r="BI9" s="626"/>
      <c r="BJ9" s="626"/>
      <c r="BK9" s="626"/>
      <c r="BL9" s="626"/>
      <c r="BM9" s="626"/>
      <c r="BN9" s="627"/>
      <c r="BO9" s="685">
        <v>33</v>
      </c>
      <c r="BP9" s="685"/>
      <c r="BQ9" s="685"/>
      <c r="BR9" s="685"/>
      <c r="BS9" s="631" t="s">
        <v>241</v>
      </c>
      <c r="BT9" s="626"/>
      <c r="BU9" s="626"/>
      <c r="BV9" s="626"/>
      <c r="BW9" s="626"/>
      <c r="BX9" s="626"/>
      <c r="BY9" s="626"/>
      <c r="BZ9" s="626"/>
      <c r="CA9" s="626"/>
      <c r="CB9" s="666"/>
      <c r="CD9" s="667" t="s">
        <v>242</v>
      </c>
      <c r="CE9" s="664"/>
      <c r="CF9" s="664"/>
      <c r="CG9" s="664"/>
      <c r="CH9" s="664"/>
      <c r="CI9" s="664"/>
      <c r="CJ9" s="664"/>
      <c r="CK9" s="664"/>
      <c r="CL9" s="664"/>
      <c r="CM9" s="664"/>
      <c r="CN9" s="664"/>
      <c r="CO9" s="664"/>
      <c r="CP9" s="664"/>
      <c r="CQ9" s="665"/>
      <c r="CR9" s="623">
        <v>1225114</v>
      </c>
      <c r="CS9" s="626"/>
      <c r="CT9" s="626"/>
      <c r="CU9" s="626"/>
      <c r="CV9" s="626"/>
      <c r="CW9" s="626"/>
      <c r="CX9" s="626"/>
      <c r="CY9" s="627"/>
      <c r="CZ9" s="685">
        <v>5.9</v>
      </c>
      <c r="DA9" s="685"/>
      <c r="DB9" s="685"/>
      <c r="DC9" s="685"/>
      <c r="DD9" s="631">
        <v>12740</v>
      </c>
      <c r="DE9" s="626"/>
      <c r="DF9" s="626"/>
      <c r="DG9" s="626"/>
      <c r="DH9" s="626"/>
      <c r="DI9" s="626"/>
      <c r="DJ9" s="626"/>
      <c r="DK9" s="626"/>
      <c r="DL9" s="626"/>
      <c r="DM9" s="626"/>
      <c r="DN9" s="626"/>
      <c r="DO9" s="626"/>
      <c r="DP9" s="627"/>
      <c r="DQ9" s="631">
        <v>1083668</v>
      </c>
      <c r="DR9" s="626"/>
      <c r="DS9" s="626"/>
      <c r="DT9" s="626"/>
      <c r="DU9" s="626"/>
      <c r="DV9" s="626"/>
      <c r="DW9" s="626"/>
      <c r="DX9" s="626"/>
      <c r="DY9" s="626"/>
      <c r="DZ9" s="626"/>
      <c r="EA9" s="626"/>
      <c r="EB9" s="626"/>
      <c r="EC9" s="666"/>
    </row>
    <row r="10" spans="2:143" ht="11.25" customHeight="1" x14ac:dyDescent="0.2">
      <c r="B10" s="620" t="s">
        <v>243</v>
      </c>
      <c r="C10" s="621"/>
      <c r="D10" s="621"/>
      <c r="E10" s="621"/>
      <c r="F10" s="621"/>
      <c r="G10" s="621"/>
      <c r="H10" s="621"/>
      <c r="I10" s="621"/>
      <c r="J10" s="621"/>
      <c r="K10" s="621"/>
      <c r="L10" s="621"/>
      <c r="M10" s="621"/>
      <c r="N10" s="621"/>
      <c r="O10" s="621"/>
      <c r="P10" s="621"/>
      <c r="Q10" s="622"/>
      <c r="R10" s="623" t="s">
        <v>232</v>
      </c>
      <c r="S10" s="626"/>
      <c r="T10" s="626"/>
      <c r="U10" s="626"/>
      <c r="V10" s="626"/>
      <c r="W10" s="626"/>
      <c r="X10" s="626"/>
      <c r="Y10" s="627"/>
      <c r="Z10" s="685" t="s">
        <v>241</v>
      </c>
      <c r="AA10" s="685"/>
      <c r="AB10" s="685"/>
      <c r="AC10" s="685"/>
      <c r="AD10" s="686" t="s">
        <v>232</v>
      </c>
      <c r="AE10" s="686"/>
      <c r="AF10" s="686"/>
      <c r="AG10" s="686"/>
      <c r="AH10" s="686"/>
      <c r="AI10" s="686"/>
      <c r="AJ10" s="686"/>
      <c r="AK10" s="686"/>
      <c r="AL10" s="628" t="s">
        <v>232</v>
      </c>
      <c r="AM10" s="629"/>
      <c r="AN10" s="629"/>
      <c r="AO10" s="687"/>
      <c r="AP10" s="620" t="s">
        <v>244</v>
      </c>
      <c r="AQ10" s="621"/>
      <c r="AR10" s="621"/>
      <c r="AS10" s="621"/>
      <c r="AT10" s="621"/>
      <c r="AU10" s="621"/>
      <c r="AV10" s="621"/>
      <c r="AW10" s="621"/>
      <c r="AX10" s="621"/>
      <c r="AY10" s="621"/>
      <c r="AZ10" s="621"/>
      <c r="BA10" s="621"/>
      <c r="BB10" s="621"/>
      <c r="BC10" s="621"/>
      <c r="BD10" s="621"/>
      <c r="BE10" s="621"/>
      <c r="BF10" s="622"/>
      <c r="BG10" s="623">
        <v>166470</v>
      </c>
      <c r="BH10" s="626"/>
      <c r="BI10" s="626"/>
      <c r="BJ10" s="626"/>
      <c r="BK10" s="626"/>
      <c r="BL10" s="626"/>
      <c r="BM10" s="626"/>
      <c r="BN10" s="627"/>
      <c r="BO10" s="685">
        <v>1.9</v>
      </c>
      <c r="BP10" s="685"/>
      <c r="BQ10" s="685"/>
      <c r="BR10" s="685"/>
      <c r="BS10" s="631" t="s">
        <v>232</v>
      </c>
      <c r="BT10" s="626"/>
      <c r="BU10" s="626"/>
      <c r="BV10" s="626"/>
      <c r="BW10" s="626"/>
      <c r="BX10" s="626"/>
      <c r="BY10" s="626"/>
      <c r="BZ10" s="626"/>
      <c r="CA10" s="626"/>
      <c r="CB10" s="666"/>
      <c r="CD10" s="667" t="s">
        <v>245</v>
      </c>
      <c r="CE10" s="664"/>
      <c r="CF10" s="664"/>
      <c r="CG10" s="664"/>
      <c r="CH10" s="664"/>
      <c r="CI10" s="664"/>
      <c r="CJ10" s="664"/>
      <c r="CK10" s="664"/>
      <c r="CL10" s="664"/>
      <c r="CM10" s="664"/>
      <c r="CN10" s="664"/>
      <c r="CO10" s="664"/>
      <c r="CP10" s="664"/>
      <c r="CQ10" s="665"/>
      <c r="CR10" s="623">
        <v>72945</v>
      </c>
      <c r="CS10" s="626"/>
      <c r="CT10" s="626"/>
      <c r="CU10" s="626"/>
      <c r="CV10" s="626"/>
      <c r="CW10" s="626"/>
      <c r="CX10" s="626"/>
      <c r="CY10" s="627"/>
      <c r="CZ10" s="685">
        <v>0.4</v>
      </c>
      <c r="DA10" s="685"/>
      <c r="DB10" s="685"/>
      <c r="DC10" s="685"/>
      <c r="DD10" s="631">
        <v>2745</v>
      </c>
      <c r="DE10" s="626"/>
      <c r="DF10" s="626"/>
      <c r="DG10" s="626"/>
      <c r="DH10" s="626"/>
      <c r="DI10" s="626"/>
      <c r="DJ10" s="626"/>
      <c r="DK10" s="626"/>
      <c r="DL10" s="626"/>
      <c r="DM10" s="626"/>
      <c r="DN10" s="626"/>
      <c r="DO10" s="626"/>
      <c r="DP10" s="627"/>
      <c r="DQ10" s="631">
        <v>58059</v>
      </c>
      <c r="DR10" s="626"/>
      <c r="DS10" s="626"/>
      <c r="DT10" s="626"/>
      <c r="DU10" s="626"/>
      <c r="DV10" s="626"/>
      <c r="DW10" s="626"/>
      <c r="DX10" s="626"/>
      <c r="DY10" s="626"/>
      <c r="DZ10" s="626"/>
      <c r="EA10" s="626"/>
      <c r="EB10" s="626"/>
      <c r="EC10" s="666"/>
    </row>
    <row r="11" spans="2:143" ht="11.25" customHeight="1" x14ac:dyDescent="0.2">
      <c r="B11" s="620" t="s">
        <v>246</v>
      </c>
      <c r="C11" s="621"/>
      <c r="D11" s="621"/>
      <c r="E11" s="621"/>
      <c r="F11" s="621"/>
      <c r="G11" s="621"/>
      <c r="H11" s="621"/>
      <c r="I11" s="621"/>
      <c r="J11" s="621"/>
      <c r="K11" s="621"/>
      <c r="L11" s="621"/>
      <c r="M11" s="621"/>
      <c r="N11" s="621"/>
      <c r="O11" s="621"/>
      <c r="P11" s="621"/>
      <c r="Q11" s="622"/>
      <c r="R11" s="623" t="s">
        <v>232</v>
      </c>
      <c r="S11" s="626"/>
      <c r="T11" s="626"/>
      <c r="U11" s="626"/>
      <c r="V11" s="626"/>
      <c r="W11" s="626"/>
      <c r="X11" s="626"/>
      <c r="Y11" s="627"/>
      <c r="Z11" s="685" t="s">
        <v>241</v>
      </c>
      <c r="AA11" s="685"/>
      <c r="AB11" s="685"/>
      <c r="AC11" s="685"/>
      <c r="AD11" s="686" t="s">
        <v>138</v>
      </c>
      <c r="AE11" s="686"/>
      <c r="AF11" s="686"/>
      <c r="AG11" s="686"/>
      <c r="AH11" s="686"/>
      <c r="AI11" s="686"/>
      <c r="AJ11" s="686"/>
      <c r="AK11" s="686"/>
      <c r="AL11" s="628" t="s">
        <v>241</v>
      </c>
      <c r="AM11" s="629"/>
      <c r="AN11" s="629"/>
      <c r="AO11" s="687"/>
      <c r="AP11" s="620" t="s">
        <v>247</v>
      </c>
      <c r="AQ11" s="621"/>
      <c r="AR11" s="621"/>
      <c r="AS11" s="621"/>
      <c r="AT11" s="621"/>
      <c r="AU11" s="621"/>
      <c r="AV11" s="621"/>
      <c r="AW11" s="621"/>
      <c r="AX11" s="621"/>
      <c r="AY11" s="621"/>
      <c r="AZ11" s="621"/>
      <c r="BA11" s="621"/>
      <c r="BB11" s="621"/>
      <c r="BC11" s="621"/>
      <c r="BD11" s="621"/>
      <c r="BE11" s="621"/>
      <c r="BF11" s="622"/>
      <c r="BG11" s="623">
        <v>868693</v>
      </c>
      <c r="BH11" s="626"/>
      <c r="BI11" s="626"/>
      <c r="BJ11" s="626"/>
      <c r="BK11" s="626"/>
      <c r="BL11" s="626"/>
      <c r="BM11" s="626"/>
      <c r="BN11" s="627"/>
      <c r="BO11" s="685">
        <v>10</v>
      </c>
      <c r="BP11" s="685"/>
      <c r="BQ11" s="685"/>
      <c r="BR11" s="685"/>
      <c r="BS11" s="631">
        <v>172118</v>
      </c>
      <c r="BT11" s="626"/>
      <c r="BU11" s="626"/>
      <c r="BV11" s="626"/>
      <c r="BW11" s="626"/>
      <c r="BX11" s="626"/>
      <c r="BY11" s="626"/>
      <c r="BZ11" s="626"/>
      <c r="CA11" s="626"/>
      <c r="CB11" s="666"/>
      <c r="CD11" s="667" t="s">
        <v>248</v>
      </c>
      <c r="CE11" s="664"/>
      <c r="CF11" s="664"/>
      <c r="CG11" s="664"/>
      <c r="CH11" s="664"/>
      <c r="CI11" s="664"/>
      <c r="CJ11" s="664"/>
      <c r="CK11" s="664"/>
      <c r="CL11" s="664"/>
      <c r="CM11" s="664"/>
      <c r="CN11" s="664"/>
      <c r="CO11" s="664"/>
      <c r="CP11" s="664"/>
      <c r="CQ11" s="665"/>
      <c r="CR11" s="623">
        <v>559177</v>
      </c>
      <c r="CS11" s="626"/>
      <c r="CT11" s="626"/>
      <c r="CU11" s="626"/>
      <c r="CV11" s="626"/>
      <c r="CW11" s="626"/>
      <c r="CX11" s="626"/>
      <c r="CY11" s="627"/>
      <c r="CZ11" s="685">
        <v>2.7</v>
      </c>
      <c r="DA11" s="685"/>
      <c r="DB11" s="685"/>
      <c r="DC11" s="685"/>
      <c r="DD11" s="631">
        <v>228665</v>
      </c>
      <c r="DE11" s="626"/>
      <c r="DF11" s="626"/>
      <c r="DG11" s="626"/>
      <c r="DH11" s="626"/>
      <c r="DI11" s="626"/>
      <c r="DJ11" s="626"/>
      <c r="DK11" s="626"/>
      <c r="DL11" s="626"/>
      <c r="DM11" s="626"/>
      <c r="DN11" s="626"/>
      <c r="DO11" s="626"/>
      <c r="DP11" s="627"/>
      <c r="DQ11" s="631">
        <v>406233</v>
      </c>
      <c r="DR11" s="626"/>
      <c r="DS11" s="626"/>
      <c r="DT11" s="626"/>
      <c r="DU11" s="626"/>
      <c r="DV11" s="626"/>
      <c r="DW11" s="626"/>
      <c r="DX11" s="626"/>
      <c r="DY11" s="626"/>
      <c r="DZ11" s="626"/>
      <c r="EA11" s="626"/>
      <c r="EB11" s="626"/>
      <c r="EC11" s="666"/>
    </row>
    <row r="12" spans="2:143" ht="11.25" customHeight="1" x14ac:dyDescent="0.2">
      <c r="B12" s="620" t="s">
        <v>249</v>
      </c>
      <c r="C12" s="621"/>
      <c r="D12" s="621"/>
      <c r="E12" s="621"/>
      <c r="F12" s="621"/>
      <c r="G12" s="621"/>
      <c r="H12" s="621"/>
      <c r="I12" s="621"/>
      <c r="J12" s="621"/>
      <c r="K12" s="621"/>
      <c r="L12" s="621"/>
      <c r="M12" s="621"/>
      <c r="N12" s="621"/>
      <c r="O12" s="621"/>
      <c r="P12" s="621"/>
      <c r="Q12" s="622"/>
      <c r="R12" s="623">
        <v>1042275</v>
      </c>
      <c r="S12" s="626"/>
      <c r="T12" s="626"/>
      <c r="U12" s="626"/>
      <c r="V12" s="626"/>
      <c r="W12" s="626"/>
      <c r="X12" s="626"/>
      <c r="Y12" s="627"/>
      <c r="Z12" s="685">
        <v>4.7</v>
      </c>
      <c r="AA12" s="685"/>
      <c r="AB12" s="685"/>
      <c r="AC12" s="685"/>
      <c r="AD12" s="686">
        <v>1042275</v>
      </c>
      <c r="AE12" s="686"/>
      <c r="AF12" s="686"/>
      <c r="AG12" s="686"/>
      <c r="AH12" s="686"/>
      <c r="AI12" s="686"/>
      <c r="AJ12" s="686"/>
      <c r="AK12" s="686"/>
      <c r="AL12" s="628">
        <v>9.1999999999999993</v>
      </c>
      <c r="AM12" s="629"/>
      <c r="AN12" s="629"/>
      <c r="AO12" s="687"/>
      <c r="AP12" s="620" t="s">
        <v>250</v>
      </c>
      <c r="AQ12" s="621"/>
      <c r="AR12" s="621"/>
      <c r="AS12" s="621"/>
      <c r="AT12" s="621"/>
      <c r="AU12" s="621"/>
      <c r="AV12" s="621"/>
      <c r="AW12" s="621"/>
      <c r="AX12" s="621"/>
      <c r="AY12" s="621"/>
      <c r="AZ12" s="621"/>
      <c r="BA12" s="621"/>
      <c r="BB12" s="621"/>
      <c r="BC12" s="621"/>
      <c r="BD12" s="621"/>
      <c r="BE12" s="621"/>
      <c r="BF12" s="622"/>
      <c r="BG12" s="623">
        <v>3581588</v>
      </c>
      <c r="BH12" s="626"/>
      <c r="BI12" s="626"/>
      <c r="BJ12" s="626"/>
      <c r="BK12" s="626"/>
      <c r="BL12" s="626"/>
      <c r="BM12" s="626"/>
      <c r="BN12" s="627"/>
      <c r="BO12" s="685">
        <v>41.1</v>
      </c>
      <c r="BP12" s="685"/>
      <c r="BQ12" s="685"/>
      <c r="BR12" s="685"/>
      <c r="BS12" s="631" t="s">
        <v>241</v>
      </c>
      <c r="BT12" s="626"/>
      <c r="BU12" s="626"/>
      <c r="BV12" s="626"/>
      <c r="BW12" s="626"/>
      <c r="BX12" s="626"/>
      <c r="BY12" s="626"/>
      <c r="BZ12" s="626"/>
      <c r="CA12" s="626"/>
      <c r="CB12" s="666"/>
      <c r="CD12" s="667" t="s">
        <v>251</v>
      </c>
      <c r="CE12" s="664"/>
      <c r="CF12" s="664"/>
      <c r="CG12" s="664"/>
      <c r="CH12" s="664"/>
      <c r="CI12" s="664"/>
      <c r="CJ12" s="664"/>
      <c r="CK12" s="664"/>
      <c r="CL12" s="664"/>
      <c r="CM12" s="664"/>
      <c r="CN12" s="664"/>
      <c r="CO12" s="664"/>
      <c r="CP12" s="664"/>
      <c r="CQ12" s="665"/>
      <c r="CR12" s="623">
        <v>654010</v>
      </c>
      <c r="CS12" s="626"/>
      <c r="CT12" s="626"/>
      <c r="CU12" s="626"/>
      <c r="CV12" s="626"/>
      <c r="CW12" s="626"/>
      <c r="CX12" s="626"/>
      <c r="CY12" s="627"/>
      <c r="CZ12" s="685">
        <v>3.2</v>
      </c>
      <c r="DA12" s="685"/>
      <c r="DB12" s="685"/>
      <c r="DC12" s="685"/>
      <c r="DD12" s="631">
        <v>13826</v>
      </c>
      <c r="DE12" s="626"/>
      <c r="DF12" s="626"/>
      <c r="DG12" s="626"/>
      <c r="DH12" s="626"/>
      <c r="DI12" s="626"/>
      <c r="DJ12" s="626"/>
      <c r="DK12" s="626"/>
      <c r="DL12" s="626"/>
      <c r="DM12" s="626"/>
      <c r="DN12" s="626"/>
      <c r="DO12" s="626"/>
      <c r="DP12" s="627"/>
      <c r="DQ12" s="631">
        <v>379426</v>
      </c>
      <c r="DR12" s="626"/>
      <c r="DS12" s="626"/>
      <c r="DT12" s="626"/>
      <c r="DU12" s="626"/>
      <c r="DV12" s="626"/>
      <c r="DW12" s="626"/>
      <c r="DX12" s="626"/>
      <c r="DY12" s="626"/>
      <c r="DZ12" s="626"/>
      <c r="EA12" s="626"/>
      <c r="EB12" s="626"/>
      <c r="EC12" s="666"/>
    </row>
    <row r="13" spans="2:143" ht="11.25" customHeight="1" x14ac:dyDescent="0.2">
      <c r="B13" s="620" t="s">
        <v>252</v>
      </c>
      <c r="C13" s="621"/>
      <c r="D13" s="621"/>
      <c r="E13" s="621"/>
      <c r="F13" s="621"/>
      <c r="G13" s="621"/>
      <c r="H13" s="621"/>
      <c r="I13" s="621"/>
      <c r="J13" s="621"/>
      <c r="K13" s="621"/>
      <c r="L13" s="621"/>
      <c r="M13" s="621"/>
      <c r="N13" s="621"/>
      <c r="O13" s="621"/>
      <c r="P13" s="621"/>
      <c r="Q13" s="622"/>
      <c r="R13" s="623">
        <v>37514</v>
      </c>
      <c r="S13" s="626"/>
      <c r="T13" s="626"/>
      <c r="U13" s="626"/>
      <c r="V13" s="626"/>
      <c r="W13" s="626"/>
      <c r="X13" s="626"/>
      <c r="Y13" s="627"/>
      <c r="Z13" s="685">
        <v>0.2</v>
      </c>
      <c r="AA13" s="685"/>
      <c r="AB13" s="685"/>
      <c r="AC13" s="685"/>
      <c r="AD13" s="686">
        <v>37514</v>
      </c>
      <c r="AE13" s="686"/>
      <c r="AF13" s="686"/>
      <c r="AG13" s="686"/>
      <c r="AH13" s="686"/>
      <c r="AI13" s="686"/>
      <c r="AJ13" s="686"/>
      <c r="AK13" s="686"/>
      <c r="AL13" s="628">
        <v>0.3</v>
      </c>
      <c r="AM13" s="629"/>
      <c r="AN13" s="629"/>
      <c r="AO13" s="687"/>
      <c r="AP13" s="620" t="s">
        <v>253</v>
      </c>
      <c r="AQ13" s="621"/>
      <c r="AR13" s="621"/>
      <c r="AS13" s="621"/>
      <c r="AT13" s="621"/>
      <c r="AU13" s="621"/>
      <c r="AV13" s="621"/>
      <c r="AW13" s="621"/>
      <c r="AX13" s="621"/>
      <c r="AY13" s="621"/>
      <c r="AZ13" s="621"/>
      <c r="BA13" s="621"/>
      <c r="BB13" s="621"/>
      <c r="BC13" s="621"/>
      <c r="BD13" s="621"/>
      <c r="BE13" s="621"/>
      <c r="BF13" s="622"/>
      <c r="BG13" s="623">
        <v>3575627</v>
      </c>
      <c r="BH13" s="626"/>
      <c r="BI13" s="626"/>
      <c r="BJ13" s="626"/>
      <c r="BK13" s="626"/>
      <c r="BL13" s="626"/>
      <c r="BM13" s="626"/>
      <c r="BN13" s="627"/>
      <c r="BO13" s="685">
        <v>41</v>
      </c>
      <c r="BP13" s="685"/>
      <c r="BQ13" s="685"/>
      <c r="BR13" s="685"/>
      <c r="BS13" s="631" t="s">
        <v>138</v>
      </c>
      <c r="BT13" s="626"/>
      <c r="BU13" s="626"/>
      <c r="BV13" s="626"/>
      <c r="BW13" s="626"/>
      <c r="BX13" s="626"/>
      <c r="BY13" s="626"/>
      <c r="BZ13" s="626"/>
      <c r="CA13" s="626"/>
      <c r="CB13" s="666"/>
      <c r="CD13" s="667" t="s">
        <v>254</v>
      </c>
      <c r="CE13" s="664"/>
      <c r="CF13" s="664"/>
      <c r="CG13" s="664"/>
      <c r="CH13" s="664"/>
      <c r="CI13" s="664"/>
      <c r="CJ13" s="664"/>
      <c r="CK13" s="664"/>
      <c r="CL13" s="664"/>
      <c r="CM13" s="664"/>
      <c r="CN13" s="664"/>
      <c r="CO13" s="664"/>
      <c r="CP13" s="664"/>
      <c r="CQ13" s="665"/>
      <c r="CR13" s="623">
        <v>2205187</v>
      </c>
      <c r="CS13" s="626"/>
      <c r="CT13" s="626"/>
      <c r="CU13" s="626"/>
      <c r="CV13" s="626"/>
      <c r="CW13" s="626"/>
      <c r="CX13" s="626"/>
      <c r="CY13" s="627"/>
      <c r="CZ13" s="685">
        <v>10.6</v>
      </c>
      <c r="DA13" s="685"/>
      <c r="DB13" s="685"/>
      <c r="DC13" s="685"/>
      <c r="DD13" s="631">
        <v>696272</v>
      </c>
      <c r="DE13" s="626"/>
      <c r="DF13" s="626"/>
      <c r="DG13" s="626"/>
      <c r="DH13" s="626"/>
      <c r="DI13" s="626"/>
      <c r="DJ13" s="626"/>
      <c r="DK13" s="626"/>
      <c r="DL13" s="626"/>
      <c r="DM13" s="626"/>
      <c r="DN13" s="626"/>
      <c r="DO13" s="626"/>
      <c r="DP13" s="627"/>
      <c r="DQ13" s="631">
        <v>1699525</v>
      </c>
      <c r="DR13" s="626"/>
      <c r="DS13" s="626"/>
      <c r="DT13" s="626"/>
      <c r="DU13" s="626"/>
      <c r="DV13" s="626"/>
      <c r="DW13" s="626"/>
      <c r="DX13" s="626"/>
      <c r="DY13" s="626"/>
      <c r="DZ13" s="626"/>
      <c r="EA13" s="626"/>
      <c r="EB13" s="626"/>
      <c r="EC13" s="666"/>
    </row>
    <row r="14" spans="2:143" ht="11.25" customHeight="1" x14ac:dyDescent="0.2">
      <c r="B14" s="620" t="s">
        <v>255</v>
      </c>
      <c r="C14" s="621"/>
      <c r="D14" s="621"/>
      <c r="E14" s="621"/>
      <c r="F14" s="621"/>
      <c r="G14" s="621"/>
      <c r="H14" s="621"/>
      <c r="I14" s="621"/>
      <c r="J14" s="621"/>
      <c r="K14" s="621"/>
      <c r="L14" s="621"/>
      <c r="M14" s="621"/>
      <c r="N14" s="621"/>
      <c r="O14" s="621"/>
      <c r="P14" s="621"/>
      <c r="Q14" s="622"/>
      <c r="R14" s="623" t="s">
        <v>232</v>
      </c>
      <c r="S14" s="626"/>
      <c r="T14" s="626"/>
      <c r="U14" s="626"/>
      <c r="V14" s="626"/>
      <c r="W14" s="626"/>
      <c r="X14" s="626"/>
      <c r="Y14" s="627"/>
      <c r="Z14" s="685" t="s">
        <v>232</v>
      </c>
      <c r="AA14" s="685"/>
      <c r="AB14" s="685"/>
      <c r="AC14" s="685"/>
      <c r="AD14" s="686" t="s">
        <v>138</v>
      </c>
      <c r="AE14" s="686"/>
      <c r="AF14" s="686"/>
      <c r="AG14" s="686"/>
      <c r="AH14" s="686"/>
      <c r="AI14" s="686"/>
      <c r="AJ14" s="686"/>
      <c r="AK14" s="686"/>
      <c r="AL14" s="628" t="s">
        <v>138</v>
      </c>
      <c r="AM14" s="629"/>
      <c r="AN14" s="629"/>
      <c r="AO14" s="687"/>
      <c r="AP14" s="620" t="s">
        <v>256</v>
      </c>
      <c r="AQ14" s="621"/>
      <c r="AR14" s="621"/>
      <c r="AS14" s="621"/>
      <c r="AT14" s="621"/>
      <c r="AU14" s="621"/>
      <c r="AV14" s="621"/>
      <c r="AW14" s="621"/>
      <c r="AX14" s="621"/>
      <c r="AY14" s="621"/>
      <c r="AZ14" s="621"/>
      <c r="BA14" s="621"/>
      <c r="BB14" s="621"/>
      <c r="BC14" s="621"/>
      <c r="BD14" s="621"/>
      <c r="BE14" s="621"/>
      <c r="BF14" s="622"/>
      <c r="BG14" s="623">
        <v>163252</v>
      </c>
      <c r="BH14" s="626"/>
      <c r="BI14" s="626"/>
      <c r="BJ14" s="626"/>
      <c r="BK14" s="626"/>
      <c r="BL14" s="626"/>
      <c r="BM14" s="626"/>
      <c r="BN14" s="627"/>
      <c r="BO14" s="685">
        <v>1.9</v>
      </c>
      <c r="BP14" s="685"/>
      <c r="BQ14" s="685"/>
      <c r="BR14" s="685"/>
      <c r="BS14" s="631" t="s">
        <v>232</v>
      </c>
      <c r="BT14" s="626"/>
      <c r="BU14" s="626"/>
      <c r="BV14" s="626"/>
      <c r="BW14" s="626"/>
      <c r="BX14" s="626"/>
      <c r="BY14" s="626"/>
      <c r="BZ14" s="626"/>
      <c r="CA14" s="626"/>
      <c r="CB14" s="666"/>
      <c r="CD14" s="667" t="s">
        <v>257</v>
      </c>
      <c r="CE14" s="664"/>
      <c r="CF14" s="664"/>
      <c r="CG14" s="664"/>
      <c r="CH14" s="664"/>
      <c r="CI14" s="664"/>
      <c r="CJ14" s="664"/>
      <c r="CK14" s="664"/>
      <c r="CL14" s="664"/>
      <c r="CM14" s="664"/>
      <c r="CN14" s="664"/>
      <c r="CO14" s="664"/>
      <c r="CP14" s="664"/>
      <c r="CQ14" s="665"/>
      <c r="CR14" s="623">
        <v>752376</v>
      </c>
      <c r="CS14" s="626"/>
      <c r="CT14" s="626"/>
      <c r="CU14" s="626"/>
      <c r="CV14" s="626"/>
      <c r="CW14" s="626"/>
      <c r="CX14" s="626"/>
      <c r="CY14" s="627"/>
      <c r="CZ14" s="685">
        <v>3.6</v>
      </c>
      <c r="DA14" s="685"/>
      <c r="DB14" s="685"/>
      <c r="DC14" s="685"/>
      <c r="DD14" s="631">
        <v>71153</v>
      </c>
      <c r="DE14" s="626"/>
      <c r="DF14" s="626"/>
      <c r="DG14" s="626"/>
      <c r="DH14" s="626"/>
      <c r="DI14" s="626"/>
      <c r="DJ14" s="626"/>
      <c r="DK14" s="626"/>
      <c r="DL14" s="626"/>
      <c r="DM14" s="626"/>
      <c r="DN14" s="626"/>
      <c r="DO14" s="626"/>
      <c r="DP14" s="627"/>
      <c r="DQ14" s="631">
        <v>718003</v>
      </c>
      <c r="DR14" s="626"/>
      <c r="DS14" s="626"/>
      <c r="DT14" s="626"/>
      <c r="DU14" s="626"/>
      <c r="DV14" s="626"/>
      <c r="DW14" s="626"/>
      <c r="DX14" s="626"/>
      <c r="DY14" s="626"/>
      <c r="DZ14" s="626"/>
      <c r="EA14" s="626"/>
      <c r="EB14" s="626"/>
      <c r="EC14" s="666"/>
    </row>
    <row r="15" spans="2:143" ht="11.25" customHeight="1" x14ac:dyDescent="0.2">
      <c r="B15" s="620" t="s">
        <v>258</v>
      </c>
      <c r="C15" s="621"/>
      <c r="D15" s="621"/>
      <c r="E15" s="621"/>
      <c r="F15" s="621"/>
      <c r="G15" s="621"/>
      <c r="H15" s="621"/>
      <c r="I15" s="621"/>
      <c r="J15" s="621"/>
      <c r="K15" s="621"/>
      <c r="L15" s="621"/>
      <c r="M15" s="621"/>
      <c r="N15" s="621"/>
      <c r="O15" s="621"/>
      <c r="P15" s="621"/>
      <c r="Q15" s="622"/>
      <c r="R15" s="623">
        <v>73852</v>
      </c>
      <c r="S15" s="626"/>
      <c r="T15" s="626"/>
      <c r="U15" s="626"/>
      <c r="V15" s="626"/>
      <c r="W15" s="626"/>
      <c r="X15" s="626"/>
      <c r="Y15" s="627"/>
      <c r="Z15" s="685">
        <v>0.3</v>
      </c>
      <c r="AA15" s="685"/>
      <c r="AB15" s="685"/>
      <c r="AC15" s="685"/>
      <c r="AD15" s="686">
        <v>73852</v>
      </c>
      <c r="AE15" s="686"/>
      <c r="AF15" s="686"/>
      <c r="AG15" s="686"/>
      <c r="AH15" s="686"/>
      <c r="AI15" s="686"/>
      <c r="AJ15" s="686"/>
      <c r="AK15" s="686"/>
      <c r="AL15" s="628">
        <v>0.6</v>
      </c>
      <c r="AM15" s="629"/>
      <c r="AN15" s="629"/>
      <c r="AO15" s="687"/>
      <c r="AP15" s="620" t="s">
        <v>259</v>
      </c>
      <c r="AQ15" s="621"/>
      <c r="AR15" s="621"/>
      <c r="AS15" s="621"/>
      <c r="AT15" s="621"/>
      <c r="AU15" s="621"/>
      <c r="AV15" s="621"/>
      <c r="AW15" s="621"/>
      <c r="AX15" s="621"/>
      <c r="AY15" s="621"/>
      <c r="AZ15" s="621"/>
      <c r="BA15" s="621"/>
      <c r="BB15" s="621"/>
      <c r="BC15" s="621"/>
      <c r="BD15" s="621"/>
      <c r="BE15" s="621"/>
      <c r="BF15" s="622"/>
      <c r="BG15" s="623">
        <v>372886</v>
      </c>
      <c r="BH15" s="626"/>
      <c r="BI15" s="626"/>
      <c r="BJ15" s="626"/>
      <c r="BK15" s="626"/>
      <c r="BL15" s="626"/>
      <c r="BM15" s="626"/>
      <c r="BN15" s="627"/>
      <c r="BO15" s="685">
        <v>4.3</v>
      </c>
      <c r="BP15" s="685"/>
      <c r="BQ15" s="685"/>
      <c r="BR15" s="685"/>
      <c r="BS15" s="631" t="s">
        <v>232</v>
      </c>
      <c r="BT15" s="626"/>
      <c r="BU15" s="626"/>
      <c r="BV15" s="626"/>
      <c r="BW15" s="626"/>
      <c r="BX15" s="626"/>
      <c r="BY15" s="626"/>
      <c r="BZ15" s="626"/>
      <c r="CA15" s="626"/>
      <c r="CB15" s="666"/>
      <c r="CD15" s="667" t="s">
        <v>260</v>
      </c>
      <c r="CE15" s="664"/>
      <c r="CF15" s="664"/>
      <c r="CG15" s="664"/>
      <c r="CH15" s="664"/>
      <c r="CI15" s="664"/>
      <c r="CJ15" s="664"/>
      <c r="CK15" s="664"/>
      <c r="CL15" s="664"/>
      <c r="CM15" s="664"/>
      <c r="CN15" s="664"/>
      <c r="CO15" s="664"/>
      <c r="CP15" s="664"/>
      <c r="CQ15" s="665"/>
      <c r="CR15" s="623">
        <v>2653261</v>
      </c>
      <c r="CS15" s="626"/>
      <c r="CT15" s="626"/>
      <c r="CU15" s="626"/>
      <c r="CV15" s="626"/>
      <c r="CW15" s="626"/>
      <c r="CX15" s="626"/>
      <c r="CY15" s="627"/>
      <c r="CZ15" s="685">
        <v>12.8</v>
      </c>
      <c r="DA15" s="685"/>
      <c r="DB15" s="685"/>
      <c r="DC15" s="685"/>
      <c r="DD15" s="631">
        <v>756427</v>
      </c>
      <c r="DE15" s="626"/>
      <c r="DF15" s="626"/>
      <c r="DG15" s="626"/>
      <c r="DH15" s="626"/>
      <c r="DI15" s="626"/>
      <c r="DJ15" s="626"/>
      <c r="DK15" s="626"/>
      <c r="DL15" s="626"/>
      <c r="DM15" s="626"/>
      <c r="DN15" s="626"/>
      <c r="DO15" s="626"/>
      <c r="DP15" s="627"/>
      <c r="DQ15" s="631">
        <v>1508346</v>
      </c>
      <c r="DR15" s="626"/>
      <c r="DS15" s="626"/>
      <c r="DT15" s="626"/>
      <c r="DU15" s="626"/>
      <c r="DV15" s="626"/>
      <c r="DW15" s="626"/>
      <c r="DX15" s="626"/>
      <c r="DY15" s="626"/>
      <c r="DZ15" s="626"/>
      <c r="EA15" s="626"/>
      <c r="EB15" s="626"/>
      <c r="EC15" s="666"/>
    </row>
    <row r="16" spans="2:143" ht="11.25" customHeight="1" x14ac:dyDescent="0.2">
      <c r="B16" s="620" t="s">
        <v>261</v>
      </c>
      <c r="C16" s="621"/>
      <c r="D16" s="621"/>
      <c r="E16" s="621"/>
      <c r="F16" s="621"/>
      <c r="G16" s="621"/>
      <c r="H16" s="621"/>
      <c r="I16" s="621"/>
      <c r="J16" s="621"/>
      <c r="K16" s="621"/>
      <c r="L16" s="621"/>
      <c r="M16" s="621"/>
      <c r="N16" s="621"/>
      <c r="O16" s="621"/>
      <c r="P16" s="621"/>
      <c r="Q16" s="622"/>
      <c r="R16" s="623" t="s">
        <v>241</v>
      </c>
      <c r="S16" s="626"/>
      <c r="T16" s="626"/>
      <c r="U16" s="626"/>
      <c r="V16" s="626"/>
      <c r="W16" s="626"/>
      <c r="X16" s="626"/>
      <c r="Y16" s="627"/>
      <c r="Z16" s="685" t="s">
        <v>241</v>
      </c>
      <c r="AA16" s="685"/>
      <c r="AB16" s="685"/>
      <c r="AC16" s="685"/>
      <c r="AD16" s="686" t="s">
        <v>232</v>
      </c>
      <c r="AE16" s="686"/>
      <c r="AF16" s="686"/>
      <c r="AG16" s="686"/>
      <c r="AH16" s="686"/>
      <c r="AI16" s="686"/>
      <c r="AJ16" s="686"/>
      <c r="AK16" s="686"/>
      <c r="AL16" s="628" t="s">
        <v>241</v>
      </c>
      <c r="AM16" s="629"/>
      <c r="AN16" s="629"/>
      <c r="AO16" s="687"/>
      <c r="AP16" s="620" t="s">
        <v>262</v>
      </c>
      <c r="AQ16" s="621"/>
      <c r="AR16" s="621"/>
      <c r="AS16" s="621"/>
      <c r="AT16" s="621"/>
      <c r="AU16" s="621"/>
      <c r="AV16" s="621"/>
      <c r="AW16" s="621"/>
      <c r="AX16" s="621"/>
      <c r="AY16" s="621"/>
      <c r="AZ16" s="621"/>
      <c r="BA16" s="621"/>
      <c r="BB16" s="621"/>
      <c r="BC16" s="621"/>
      <c r="BD16" s="621"/>
      <c r="BE16" s="621"/>
      <c r="BF16" s="622"/>
      <c r="BG16" s="623" t="s">
        <v>232</v>
      </c>
      <c r="BH16" s="626"/>
      <c r="BI16" s="626"/>
      <c r="BJ16" s="626"/>
      <c r="BK16" s="626"/>
      <c r="BL16" s="626"/>
      <c r="BM16" s="626"/>
      <c r="BN16" s="627"/>
      <c r="BO16" s="685" t="s">
        <v>232</v>
      </c>
      <c r="BP16" s="685"/>
      <c r="BQ16" s="685"/>
      <c r="BR16" s="685"/>
      <c r="BS16" s="631" t="s">
        <v>232</v>
      </c>
      <c r="BT16" s="626"/>
      <c r="BU16" s="626"/>
      <c r="BV16" s="626"/>
      <c r="BW16" s="626"/>
      <c r="BX16" s="626"/>
      <c r="BY16" s="626"/>
      <c r="BZ16" s="626"/>
      <c r="CA16" s="626"/>
      <c r="CB16" s="666"/>
      <c r="CD16" s="667" t="s">
        <v>263</v>
      </c>
      <c r="CE16" s="664"/>
      <c r="CF16" s="664"/>
      <c r="CG16" s="664"/>
      <c r="CH16" s="664"/>
      <c r="CI16" s="664"/>
      <c r="CJ16" s="664"/>
      <c r="CK16" s="664"/>
      <c r="CL16" s="664"/>
      <c r="CM16" s="664"/>
      <c r="CN16" s="664"/>
      <c r="CO16" s="664"/>
      <c r="CP16" s="664"/>
      <c r="CQ16" s="665"/>
      <c r="CR16" s="623">
        <v>82525</v>
      </c>
      <c r="CS16" s="626"/>
      <c r="CT16" s="626"/>
      <c r="CU16" s="626"/>
      <c r="CV16" s="626"/>
      <c r="CW16" s="626"/>
      <c r="CX16" s="626"/>
      <c r="CY16" s="627"/>
      <c r="CZ16" s="685">
        <v>0.4</v>
      </c>
      <c r="DA16" s="685"/>
      <c r="DB16" s="685"/>
      <c r="DC16" s="685"/>
      <c r="DD16" s="631" t="s">
        <v>241</v>
      </c>
      <c r="DE16" s="626"/>
      <c r="DF16" s="626"/>
      <c r="DG16" s="626"/>
      <c r="DH16" s="626"/>
      <c r="DI16" s="626"/>
      <c r="DJ16" s="626"/>
      <c r="DK16" s="626"/>
      <c r="DL16" s="626"/>
      <c r="DM16" s="626"/>
      <c r="DN16" s="626"/>
      <c r="DO16" s="626"/>
      <c r="DP16" s="627"/>
      <c r="DQ16" s="631">
        <v>52668</v>
      </c>
      <c r="DR16" s="626"/>
      <c r="DS16" s="626"/>
      <c r="DT16" s="626"/>
      <c r="DU16" s="626"/>
      <c r="DV16" s="626"/>
      <c r="DW16" s="626"/>
      <c r="DX16" s="626"/>
      <c r="DY16" s="626"/>
      <c r="DZ16" s="626"/>
      <c r="EA16" s="626"/>
      <c r="EB16" s="626"/>
      <c r="EC16" s="666"/>
    </row>
    <row r="17" spans="2:133" ht="11.25" customHeight="1" x14ac:dyDescent="0.2">
      <c r="B17" s="620" t="s">
        <v>264</v>
      </c>
      <c r="C17" s="621"/>
      <c r="D17" s="621"/>
      <c r="E17" s="621"/>
      <c r="F17" s="621"/>
      <c r="G17" s="621"/>
      <c r="H17" s="621"/>
      <c r="I17" s="621"/>
      <c r="J17" s="621"/>
      <c r="K17" s="621"/>
      <c r="L17" s="621"/>
      <c r="M17" s="621"/>
      <c r="N17" s="621"/>
      <c r="O17" s="621"/>
      <c r="P17" s="621"/>
      <c r="Q17" s="622"/>
      <c r="R17" s="623">
        <v>65383</v>
      </c>
      <c r="S17" s="626"/>
      <c r="T17" s="626"/>
      <c r="U17" s="626"/>
      <c r="V17" s="626"/>
      <c r="W17" s="626"/>
      <c r="X17" s="626"/>
      <c r="Y17" s="627"/>
      <c r="Z17" s="685">
        <v>0.3</v>
      </c>
      <c r="AA17" s="685"/>
      <c r="AB17" s="685"/>
      <c r="AC17" s="685"/>
      <c r="AD17" s="686">
        <v>65383</v>
      </c>
      <c r="AE17" s="686"/>
      <c r="AF17" s="686"/>
      <c r="AG17" s="686"/>
      <c r="AH17" s="686"/>
      <c r="AI17" s="686"/>
      <c r="AJ17" s="686"/>
      <c r="AK17" s="686"/>
      <c r="AL17" s="628">
        <v>0.6</v>
      </c>
      <c r="AM17" s="629"/>
      <c r="AN17" s="629"/>
      <c r="AO17" s="687"/>
      <c r="AP17" s="620" t="s">
        <v>265</v>
      </c>
      <c r="AQ17" s="621"/>
      <c r="AR17" s="621"/>
      <c r="AS17" s="621"/>
      <c r="AT17" s="621"/>
      <c r="AU17" s="621"/>
      <c r="AV17" s="621"/>
      <c r="AW17" s="621"/>
      <c r="AX17" s="621"/>
      <c r="AY17" s="621"/>
      <c r="AZ17" s="621"/>
      <c r="BA17" s="621"/>
      <c r="BB17" s="621"/>
      <c r="BC17" s="621"/>
      <c r="BD17" s="621"/>
      <c r="BE17" s="621"/>
      <c r="BF17" s="622"/>
      <c r="BG17" s="623" t="s">
        <v>232</v>
      </c>
      <c r="BH17" s="626"/>
      <c r="BI17" s="626"/>
      <c r="BJ17" s="626"/>
      <c r="BK17" s="626"/>
      <c r="BL17" s="626"/>
      <c r="BM17" s="626"/>
      <c r="BN17" s="627"/>
      <c r="BO17" s="685" t="s">
        <v>241</v>
      </c>
      <c r="BP17" s="685"/>
      <c r="BQ17" s="685"/>
      <c r="BR17" s="685"/>
      <c r="BS17" s="631" t="s">
        <v>232</v>
      </c>
      <c r="BT17" s="626"/>
      <c r="BU17" s="626"/>
      <c r="BV17" s="626"/>
      <c r="BW17" s="626"/>
      <c r="BX17" s="626"/>
      <c r="BY17" s="626"/>
      <c r="BZ17" s="626"/>
      <c r="CA17" s="626"/>
      <c r="CB17" s="666"/>
      <c r="CD17" s="667" t="s">
        <v>266</v>
      </c>
      <c r="CE17" s="664"/>
      <c r="CF17" s="664"/>
      <c r="CG17" s="664"/>
      <c r="CH17" s="664"/>
      <c r="CI17" s="664"/>
      <c r="CJ17" s="664"/>
      <c r="CK17" s="664"/>
      <c r="CL17" s="664"/>
      <c r="CM17" s="664"/>
      <c r="CN17" s="664"/>
      <c r="CO17" s="664"/>
      <c r="CP17" s="664"/>
      <c r="CQ17" s="665"/>
      <c r="CR17" s="623">
        <v>1586332</v>
      </c>
      <c r="CS17" s="626"/>
      <c r="CT17" s="626"/>
      <c r="CU17" s="626"/>
      <c r="CV17" s="626"/>
      <c r="CW17" s="626"/>
      <c r="CX17" s="626"/>
      <c r="CY17" s="627"/>
      <c r="CZ17" s="685">
        <v>7.6</v>
      </c>
      <c r="DA17" s="685"/>
      <c r="DB17" s="685"/>
      <c r="DC17" s="685"/>
      <c r="DD17" s="631" t="s">
        <v>232</v>
      </c>
      <c r="DE17" s="626"/>
      <c r="DF17" s="626"/>
      <c r="DG17" s="626"/>
      <c r="DH17" s="626"/>
      <c r="DI17" s="626"/>
      <c r="DJ17" s="626"/>
      <c r="DK17" s="626"/>
      <c r="DL17" s="626"/>
      <c r="DM17" s="626"/>
      <c r="DN17" s="626"/>
      <c r="DO17" s="626"/>
      <c r="DP17" s="627"/>
      <c r="DQ17" s="631">
        <v>1581160</v>
      </c>
      <c r="DR17" s="626"/>
      <c r="DS17" s="626"/>
      <c r="DT17" s="626"/>
      <c r="DU17" s="626"/>
      <c r="DV17" s="626"/>
      <c r="DW17" s="626"/>
      <c r="DX17" s="626"/>
      <c r="DY17" s="626"/>
      <c r="DZ17" s="626"/>
      <c r="EA17" s="626"/>
      <c r="EB17" s="626"/>
      <c r="EC17" s="666"/>
    </row>
    <row r="18" spans="2:133" ht="11.25" customHeight="1" x14ac:dyDescent="0.2">
      <c r="B18" s="620" t="s">
        <v>267</v>
      </c>
      <c r="C18" s="621"/>
      <c r="D18" s="621"/>
      <c r="E18" s="621"/>
      <c r="F18" s="621"/>
      <c r="G18" s="621"/>
      <c r="H18" s="621"/>
      <c r="I18" s="621"/>
      <c r="J18" s="621"/>
      <c r="K18" s="621"/>
      <c r="L18" s="621"/>
      <c r="M18" s="621"/>
      <c r="N18" s="621"/>
      <c r="O18" s="621"/>
      <c r="P18" s="621"/>
      <c r="Q18" s="622"/>
      <c r="R18" s="623">
        <v>2204489</v>
      </c>
      <c r="S18" s="626"/>
      <c r="T18" s="626"/>
      <c r="U18" s="626"/>
      <c r="V18" s="626"/>
      <c r="W18" s="626"/>
      <c r="X18" s="626"/>
      <c r="Y18" s="627"/>
      <c r="Z18" s="685">
        <v>9.9</v>
      </c>
      <c r="AA18" s="685"/>
      <c r="AB18" s="685"/>
      <c r="AC18" s="685"/>
      <c r="AD18" s="686">
        <v>1719150</v>
      </c>
      <c r="AE18" s="686"/>
      <c r="AF18" s="686"/>
      <c r="AG18" s="686"/>
      <c r="AH18" s="686"/>
      <c r="AI18" s="686"/>
      <c r="AJ18" s="686"/>
      <c r="AK18" s="686"/>
      <c r="AL18" s="628">
        <v>15.1</v>
      </c>
      <c r="AM18" s="629"/>
      <c r="AN18" s="629"/>
      <c r="AO18" s="687"/>
      <c r="AP18" s="620" t="s">
        <v>268</v>
      </c>
      <c r="AQ18" s="621"/>
      <c r="AR18" s="621"/>
      <c r="AS18" s="621"/>
      <c r="AT18" s="621"/>
      <c r="AU18" s="621"/>
      <c r="AV18" s="621"/>
      <c r="AW18" s="621"/>
      <c r="AX18" s="621"/>
      <c r="AY18" s="621"/>
      <c r="AZ18" s="621"/>
      <c r="BA18" s="621"/>
      <c r="BB18" s="621"/>
      <c r="BC18" s="621"/>
      <c r="BD18" s="621"/>
      <c r="BE18" s="621"/>
      <c r="BF18" s="622"/>
      <c r="BG18" s="623" t="s">
        <v>232</v>
      </c>
      <c r="BH18" s="626"/>
      <c r="BI18" s="626"/>
      <c r="BJ18" s="626"/>
      <c r="BK18" s="626"/>
      <c r="BL18" s="626"/>
      <c r="BM18" s="626"/>
      <c r="BN18" s="627"/>
      <c r="BO18" s="685" t="s">
        <v>138</v>
      </c>
      <c r="BP18" s="685"/>
      <c r="BQ18" s="685"/>
      <c r="BR18" s="685"/>
      <c r="BS18" s="631" t="s">
        <v>232</v>
      </c>
      <c r="BT18" s="626"/>
      <c r="BU18" s="626"/>
      <c r="BV18" s="626"/>
      <c r="BW18" s="626"/>
      <c r="BX18" s="626"/>
      <c r="BY18" s="626"/>
      <c r="BZ18" s="626"/>
      <c r="CA18" s="626"/>
      <c r="CB18" s="666"/>
      <c r="CD18" s="667" t="s">
        <v>269</v>
      </c>
      <c r="CE18" s="664"/>
      <c r="CF18" s="664"/>
      <c r="CG18" s="664"/>
      <c r="CH18" s="664"/>
      <c r="CI18" s="664"/>
      <c r="CJ18" s="664"/>
      <c r="CK18" s="664"/>
      <c r="CL18" s="664"/>
      <c r="CM18" s="664"/>
      <c r="CN18" s="664"/>
      <c r="CO18" s="664"/>
      <c r="CP18" s="664"/>
      <c r="CQ18" s="665"/>
      <c r="CR18" s="623" t="s">
        <v>232</v>
      </c>
      <c r="CS18" s="626"/>
      <c r="CT18" s="626"/>
      <c r="CU18" s="626"/>
      <c r="CV18" s="626"/>
      <c r="CW18" s="626"/>
      <c r="CX18" s="626"/>
      <c r="CY18" s="627"/>
      <c r="CZ18" s="685" t="s">
        <v>241</v>
      </c>
      <c r="DA18" s="685"/>
      <c r="DB18" s="685"/>
      <c r="DC18" s="685"/>
      <c r="DD18" s="631" t="s">
        <v>241</v>
      </c>
      <c r="DE18" s="626"/>
      <c r="DF18" s="626"/>
      <c r="DG18" s="626"/>
      <c r="DH18" s="626"/>
      <c r="DI18" s="626"/>
      <c r="DJ18" s="626"/>
      <c r="DK18" s="626"/>
      <c r="DL18" s="626"/>
      <c r="DM18" s="626"/>
      <c r="DN18" s="626"/>
      <c r="DO18" s="626"/>
      <c r="DP18" s="627"/>
      <c r="DQ18" s="631" t="s">
        <v>241</v>
      </c>
      <c r="DR18" s="626"/>
      <c r="DS18" s="626"/>
      <c r="DT18" s="626"/>
      <c r="DU18" s="626"/>
      <c r="DV18" s="626"/>
      <c r="DW18" s="626"/>
      <c r="DX18" s="626"/>
      <c r="DY18" s="626"/>
      <c r="DZ18" s="626"/>
      <c r="EA18" s="626"/>
      <c r="EB18" s="626"/>
      <c r="EC18" s="666"/>
    </row>
    <row r="19" spans="2:133" ht="11.25" customHeight="1" x14ac:dyDescent="0.2">
      <c r="B19" s="620" t="s">
        <v>270</v>
      </c>
      <c r="C19" s="621"/>
      <c r="D19" s="621"/>
      <c r="E19" s="621"/>
      <c r="F19" s="621"/>
      <c r="G19" s="621"/>
      <c r="H19" s="621"/>
      <c r="I19" s="621"/>
      <c r="J19" s="621"/>
      <c r="K19" s="621"/>
      <c r="L19" s="621"/>
      <c r="M19" s="621"/>
      <c r="N19" s="621"/>
      <c r="O19" s="621"/>
      <c r="P19" s="621"/>
      <c r="Q19" s="622"/>
      <c r="R19" s="623">
        <v>1719150</v>
      </c>
      <c r="S19" s="626"/>
      <c r="T19" s="626"/>
      <c r="U19" s="626"/>
      <c r="V19" s="626"/>
      <c r="W19" s="626"/>
      <c r="X19" s="626"/>
      <c r="Y19" s="627"/>
      <c r="Z19" s="685">
        <v>7.7</v>
      </c>
      <c r="AA19" s="685"/>
      <c r="AB19" s="685"/>
      <c r="AC19" s="685"/>
      <c r="AD19" s="686">
        <v>1719150</v>
      </c>
      <c r="AE19" s="686"/>
      <c r="AF19" s="686"/>
      <c r="AG19" s="686"/>
      <c r="AH19" s="686"/>
      <c r="AI19" s="686"/>
      <c r="AJ19" s="686"/>
      <c r="AK19" s="686"/>
      <c r="AL19" s="628">
        <v>15.1</v>
      </c>
      <c r="AM19" s="629"/>
      <c r="AN19" s="629"/>
      <c r="AO19" s="687"/>
      <c r="AP19" s="620" t="s">
        <v>271</v>
      </c>
      <c r="AQ19" s="621"/>
      <c r="AR19" s="621"/>
      <c r="AS19" s="621"/>
      <c r="AT19" s="621"/>
      <c r="AU19" s="621"/>
      <c r="AV19" s="621"/>
      <c r="AW19" s="621"/>
      <c r="AX19" s="621"/>
      <c r="AY19" s="621"/>
      <c r="AZ19" s="621"/>
      <c r="BA19" s="621"/>
      <c r="BB19" s="621"/>
      <c r="BC19" s="621"/>
      <c r="BD19" s="621"/>
      <c r="BE19" s="621"/>
      <c r="BF19" s="622"/>
      <c r="BG19" s="623">
        <v>584212</v>
      </c>
      <c r="BH19" s="626"/>
      <c r="BI19" s="626"/>
      <c r="BJ19" s="626"/>
      <c r="BK19" s="626"/>
      <c r="BL19" s="626"/>
      <c r="BM19" s="626"/>
      <c r="BN19" s="627"/>
      <c r="BO19" s="685">
        <v>6.7</v>
      </c>
      <c r="BP19" s="685"/>
      <c r="BQ19" s="685"/>
      <c r="BR19" s="685"/>
      <c r="BS19" s="631" t="s">
        <v>241</v>
      </c>
      <c r="BT19" s="626"/>
      <c r="BU19" s="626"/>
      <c r="BV19" s="626"/>
      <c r="BW19" s="626"/>
      <c r="BX19" s="626"/>
      <c r="BY19" s="626"/>
      <c r="BZ19" s="626"/>
      <c r="CA19" s="626"/>
      <c r="CB19" s="666"/>
      <c r="CD19" s="667" t="s">
        <v>272</v>
      </c>
      <c r="CE19" s="664"/>
      <c r="CF19" s="664"/>
      <c r="CG19" s="664"/>
      <c r="CH19" s="664"/>
      <c r="CI19" s="664"/>
      <c r="CJ19" s="664"/>
      <c r="CK19" s="664"/>
      <c r="CL19" s="664"/>
      <c r="CM19" s="664"/>
      <c r="CN19" s="664"/>
      <c r="CO19" s="664"/>
      <c r="CP19" s="664"/>
      <c r="CQ19" s="665"/>
      <c r="CR19" s="623" t="s">
        <v>241</v>
      </c>
      <c r="CS19" s="626"/>
      <c r="CT19" s="626"/>
      <c r="CU19" s="626"/>
      <c r="CV19" s="626"/>
      <c r="CW19" s="626"/>
      <c r="CX19" s="626"/>
      <c r="CY19" s="627"/>
      <c r="CZ19" s="685" t="s">
        <v>232</v>
      </c>
      <c r="DA19" s="685"/>
      <c r="DB19" s="685"/>
      <c r="DC19" s="685"/>
      <c r="DD19" s="631" t="s">
        <v>232</v>
      </c>
      <c r="DE19" s="626"/>
      <c r="DF19" s="626"/>
      <c r="DG19" s="626"/>
      <c r="DH19" s="626"/>
      <c r="DI19" s="626"/>
      <c r="DJ19" s="626"/>
      <c r="DK19" s="626"/>
      <c r="DL19" s="626"/>
      <c r="DM19" s="626"/>
      <c r="DN19" s="626"/>
      <c r="DO19" s="626"/>
      <c r="DP19" s="627"/>
      <c r="DQ19" s="631" t="s">
        <v>138</v>
      </c>
      <c r="DR19" s="626"/>
      <c r="DS19" s="626"/>
      <c r="DT19" s="626"/>
      <c r="DU19" s="626"/>
      <c r="DV19" s="626"/>
      <c r="DW19" s="626"/>
      <c r="DX19" s="626"/>
      <c r="DY19" s="626"/>
      <c r="DZ19" s="626"/>
      <c r="EA19" s="626"/>
      <c r="EB19" s="626"/>
      <c r="EC19" s="666"/>
    </row>
    <row r="20" spans="2:133" ht="11.25" customHeight="1" x14ac:dyDescent="0.2">
      <c r="B20" s="620" t="s">
        <v>273</v>
      </c>
      <c r="C20" s="621"/>
      <c r="D20" s="621"/>
      <c r="E20" s="621"/>
      <c r="F20" s="621"/>
      <c r="G20" s="621"/>
      <c r="H20" s="621"/>
      <c r="I20" s="621"/>
      <c r="J20" s="621"/>
      <c r="K20" s="621"/>
      <c r="L20" s="621"/>
      <c r="M20" s="621"/>
      <c r="N20" s="621"/>
      <c r="O20" s="621"/>
      <c r="P20" s="621"/>
      <c r="Q20" s="622"/>
      <c r="R20" s="623">
        <v>485339</v>
      </c>
      <c r="S20" s="626"/>
      <c r="T20" s="626"/>
      <c r="U20" s="626"/>
      <c r="V20" s="626"/>
      <c r="W20" s="626"/>
      <c r="X20" s="626"/>
      <c r="Y20" s="627"/>
      <c r="Z20" s="685">
        <v>2.2000000000000002</v>
      </c>
      <c r="AA20" s="685"/>
      <c r="AB20" s="685"/>
      <c r="AC20" s="685"/>
      <c r="AD20" s="686" t="s">
        <v>232</v>
      </c>
      <c r="AE20" s="686"/>
      <c r="AF20" s="686"/>
      <c r="AG20" s="686"/>
      <c r="AH20" s="686"/>
      <c r="AI20" s="686"/>
      <c r="AJ20" s="686"/>
      <c r="AK20" s="686"/>
      <c r="AL20" s="628" t="s">
        <v>138</v>
      </c>
      <c r="AM20" s="629"/>
      <c r="AN20" s="629"/>
      <c r="AO20" s="687"/>
      <c r="AP20" s="620" t="s">
        <v>274</v>
      </c>
      <c r="AQ20" s="621"/>
      <c r="AR20" s="621"/>
      <c r="AS20" s="621"/>
      <c r="AT20" s="621"/>
      <c r="AU20" s="621"/>
      <c r="AV20" s="621"/>
      <c r="AW20" s="621"/>
      <c r="AX20" s="621"/>
      <c r="AY20" s="621"/>
      <c r="AZ20" s="621"/>
      <c r="BA20" s="621"/>
      <c r="BB20" s="621"/>
      <c r="BC20" s="621"/>
      <c r="BD20" s="621"/>
      <c r="BE20" s="621"/>
      <c r="BF20" s="622"/>
      <c r="BG20" s="623">
        <v>584212</v>
      </c>
      <c r="BH20" s="626"/>
      <c r="BI20" s="626"/>
      <c r="BJ20" s="626"/>
      <c r="BK20" s="626"/>
      <c r="BL20" s="626"/>
      <c r="BM20" s="626"/>
      <c r="BN20" s="627"/>
      <c r="BO20" s="685">
        <v>6.7</v>
      </c>
      <c r="BP20" s="685"/>
      <c r="BQ20" s="685"/>
      <c r="BR20" s="685"/>
      <c r="BS20" s="631" t="s">
        <v>232</v>
      </c>
      <c r="BT20" s="626"/>
      <c r="BU20" s="626"/>
      <c r="BV20" s="626"/>
      <c r="BW20" s="626"/>
      <c r="BX20" s="626"/>
      <c r="BY20" s="626"/>
      <c r="BZ20" s="626"/>
      <c r="CA20" s="626"/>
      <c r="CB20" s="666"/>
      <c r="CD20" s="667" t="s">
        <v>275</v>
      </c>
      <c r="CE20" s="664"/>
      <c r="CF20" s="664"/>
      <c r="CG20" s="664"/>
      <c r="CH20" s="664"/>
      <c r="CI20" s="664"/>
      <c r="CJ20" s="664"/>
      <c r="CK20" s="664"/>
      <c r="CL20" s="664"/>
      <c r="CM20" s="664"/>
      <c r="CN20" s="664"/>
      <c r="CO20" s="664"/>
      <c r="CP20" s="664"/>
      <c r="CQ20" s="665"/>
      <c r="CR20" s="623">
        <v>20749511</v>
      </c>
      <c r="CS20" s="626"/>
      <c r="CT20" s="626"/>
      <c r="CU20" s="626"/>
      <c r="CV20" s="626"/>
      <c r="CW20" s="626"/>
      <c r="CX20" s="626"/>
      <c r="CY20" s="627"/>
      <c r="CZ20" s="685">
        <v>100</v>
      </c>
      <c r="DA20" s="685"/>
      <c r="DB20" s="685"/>
      <c r="DC20" s="685"/>
      <c r="DD20" s="631">
        <v>2365653</v>
      </c>
      <c r="DE20" s="626"/>
      <c r="DF20" s="626"/>
      <c r="DG20" s="626"/>
      <c r="DH20" s="626"/>
      <c r="DI20" s="626"/>
      <c r="DJ20" s="626"/>
      <c r="DK20" s="626"/>
      <c r="DL20" s="626"/>
      <c r="DM20" s="626"/>
      <c r="DN20" s="626"/>
      <c r="DO20" s="626"/>
      <c r="DP20" s="627"/>
      <c r="DQ20" s="631">
        <v>13291803</v>
      </c>
      <c r="DR20" s="626"/>
      <c r="DS20" s="626"/>
      <c r="DT20" s="626"/>
      <c r="DU20" s="626"/>
      <c r="DV20" s="626"/>
      <c r="DW20" s="626"/>
      <c r="DX20" s="626"/>
      <c r="DY20" s="626"/>
      <c r="DZ20" s="626"/>
      <c r="EA20" s="626"/>
      <c r="EB20" s="626"/>
      <c r="EC20" s="666"/>
    </row>
    <row r="21" spans="2:133" ht="11.25" customHeight="1" x14ac:dyDescent="0.2">
      <c r="B21" s="620" t="s">
        <v>276</v>
      </c>
      <c r="C21" s="621"/>
      <c r="D21" s="621"/>
      <c r="E21" s="621"/>
      <c r="F21" s="621"/>
      <c r="G21" s="621"/>
      <c r="H21" s="621"/>
      <c r="I21" s="621"/>
      <c r="J21" s="621"/>
      <c r="K21" s="621"/>
      <c r="L21" s="621"/>
      <c r="M21" s="621"/>
      <c r="N21" s="621"/>
      <c r="O21" s="621"/>
      <c r="P21" s="621"/>
      <c r="Q21" s="622"/>
      <c r="R21" s="623" t="s">
        <v>232</v>
      </c>
      <c r="S21" s="626"/>
      <c r="T21" s="626"/>
      <c r="U21" s="626"/>
      <c r="V21" s="626"/>
      <c r="W21" s="626"/>
      <c r="X21" s="626"/>
      <c r="Y21" s="627"/>
      <c r="Z21" s="685" t="s">
        <v>241</v>
      </c>
      <c r="AA21" s="685"/>
      <c r="AB21" s="685"/>
      <c r="AC21" s="685"/>
      <c r="AD21" s="686" t="s">
        <v>241</v>
      </c>
      <c r="AE21" s="686"/>
      <c r="AF21" s="686"/>
      <c r="AG21" s="686"/>
      <c r="AH21" s="686"/>
      <c r="AI21" s="686"/>
      <c r="AJ21" s="686"/>
      <c r="AK21" s="686"/>
      <c r="AL21" s="628" t="s">
        <v>241</v>
      </c>
      <c r="AM21" s="629"/>
      <c r="AN21" s="629"/>
      <c r="AO21" s="687"/>
      <c r="AP21" s="731" t="s">
        <v>277</v>
      </c>
      <c r="AQ21" s="738"/>
      <c r="AR21" s="738"/>
      <c r="AS21" s="738"/>
      <c r="AT21" s="738"/>
      <c r="AU21" s="738"/>
      <c r="AV21" s="738"/>
      <c r="AW21" s="738"/>
      <c r="AX21" s="738"/>
      <c r="AY21" s="738"/>
      <c r="AZ21" s="738"/>
      <c r="BA21" s="738"/>
      <c r="BB21" s="738"/>
      <c r="BC21" s="738"/>
      <c r="BD21" s="738"/>
      <c r="BE21" s="738"/>
      <c r="BF21" s="733"/>
      <c r="BG21" s="623" t="s">
        <v>138</v>
      </c>
      <c r="BH21" s="626"/>
      <c r="BI21" s="626"/>
      <c r="BJ21" s="626"/>
      <c r="BK21" s="626"/>
      <c r="BL21" s="626"/>
      <c r="BM21" s="626"/>
      <c r="BN21" s="627"/>
      <c r="BO21" s="685" t="s">
        <v>232</v>
      </c>
      <c r="BP21" s="685"/>
      <c r="BQ21" s="685"/>
      <c r="BR21" s="685"/>
      <c r="BS21" s="631" t="s">
        <v>241</v>
      </c>
      <c r="BT21" s="626"/>
      <c r="BU21" s="626"/>
      <c r="BV21" s="626"/>
      <c r="BW21" s="626"/>
      <c r="BX21" s="626"/>
      <c r="BY21" s="626"/>
      <c r="BZ21" s="626"/>
      <c r="CA21" s="626"/>
      <c r="CB21" s="666"/>
      <c r="CD21" s="743"/>
      <c r="CE21" s="677"/>
      <c r="CF21" s="677"/>
      <c r="CG21" s="677"/>
      <c r="CH21" s="677"/>
      <c r="CI21" s="677"/>
      <c r="CJ21" s="677"/>
      <c r="CK21" s="677"/>
      <c r="CL21" s="677"/>
      <c r="CM21" s="677"/>
      <c r="CN21" s="677"/>
      <c r="CO21" s="677"/>
      <c r="CP21" s="677"/>
      <c r="CQ21" s="678"/>
      <c r="CR21" s="744"/>
      <c r="CS21" s="745"/>
      <c r="CT21" s="745"/>
      <c r="CU21" s="745"/>
      <c r="CV21" s="745"/>
      <c r="CW21" s="745"/>
      <c r="CX21" s="745"/>
      <c r="CY21" s="746"/>
      <c r="CZ21" s="747"/>
      <c r="DA21" s="747"/>
      <c r="DB21" s="747"/>
      <c r="DC21" s="747"/>
      <c r="DD21" s="748"/>
      <c r="DE21" s="745"/>
      <c r="DF21" s="745"/>
      <c r="DG21" s="745"/>
      <c r="DH21" s="745"/>
      <c r="DI21" s="745"/>
      <c r="DJ21" s="745"/>
      <c r="DK21" s="745"/>
      <c r="DL21" s="745"/>
      <c r="DM21" s="745"/>
      <c r="DN21" s="745"/>
      <c r="DO21" s="745"/>
      <c r="DP21" s="746"/>
      <c r="DQ21" s="748"/>
      <c r="DR21" s="745"/>
      <c r="DS21" s="745"/>
      <c r="DT21" s="745"/>
      <c r="DU21" s="745"/>
      <c r="DV21" s="745"/>
      <c r="DW21" s="745"/>
      <c r="DX21" s="745"/>
      <c r="DY21" s="745"/>
      <c r="DZ21" s="745"/>
      <c r="EA21" s="745"/>
      <c r="EB21" s="745"/>
      <c r="EC21" s="752"/>
    </row>
    <row r="22" spans="2:133" ht="11.25" customHeight="1" x14ac:dyDescent="0.2">
      <c r="B22" s="620" t="s">
        <v>278</v>
      </c>
      <c r="C22" s="621"/>
      <c r="D22" s="621"/>
      <c r="E22" s="621"/>
      <c r="F22" s="621"/>
      <c r="G22" s="621"/>
      <c r="H22" s="621"/>
      <c r="I22" s="621"/>
      <c r="J22" s="621"/>
      <c r="K22" s="621"/>
      <c r="L22" s="621"/>
      <c r="M22" s="621"/>
      <c r="N22" s="621"/>
      <c r="O22" s="621"/>
      <c r="P22" s="621"/>
      <c r="Q22" s="622"/>
      <c r="R22" s="623">
        <v>12435921</v>
      </c>
      <c r="S22" s="626"/>
      <c r="T22" s="626"/>
      <c r="U22" s="626"/>
      <c r="V22" s="626"/>
      <c r="W22" s="626"/>
      <c r="X22" s="626"/>
      <c r="Y22" s="627"/>
      <c r="Z22" s="685">
        <v>55.9</v>
      </c>
      <c r="AA22" s="685"/>
      <c r="AB22" s="685"/>
      <c r="AC22" s="685"/>
      <c r="AD22" s="686">
        <v>11366370</v>
      </c>
      <c r="AE22" s="686"/>
      <c r="AF22" s="686"/>
      <c r="AG22" s="686"/>
      <c r="AH22" s="686"/>
      <c r="AI22" s="686"/>
      <c r="AJ22" s="686"/>
      <c r="AK22" s="686"/>
      <c r="AL22" s="628">
        <v>99.9</v>
      </c>
      <c r="AM22" s="629"/>
      <c r="AN22" s="629"/>
      <c r="AO22" s="687"/>
      <c r="AP22" s="731" t="s">
        <v>279</v>
      </c>
      <c r="AQ22" s="738"/>
      <c r="AR22" s="738"/>
      <c r="AS22" s="738"/>
      <c r="AT22" s="738"/>
      <c r="AU22" s="738"/>
      <c r="AV22" s="738"/>
      <c r="AW22" s="738"/>
      <c r="AX22" s="738"/>
      <c r="AY22" s="738"/>
      <c r="AZ22" s="738"/>
      <c r="BA22" s="738"/>
      <c r="BB22" s="738"/>
      <c r="BC22" s="738"/>
      <c r="BD22" s="738"/>
      <c r="BE22" s="738"/>
      <c r="BF22" s="733"/>
      <c r="BG22" s="623" t="s">
        <v>232</v>
      </c>
      <c r="BH22" s="626"/>
      <c r="BI22" s="626"/>
      <c r="BJ22" s="626"/>
      <c r="BK22" s="626"/>
      <c r="BL22" s="626"/>
      <c r="BM22" s="626"/>
      <c r="BN22" s="627"/>
      <c r="BO22" s="685" t="s">
        <v>241</v>
      </c>
      <c r="BP22" s="685"/>
      <c r="BQ22" s="685"/>
      <c r="BR22" s="685"/>
      <c r="BS22" s="631" t="s">
        <v>138</v>
      </c>
      <c r="BT22" s="626"/>
      <c r="BU22" s="626"/>
      <c r="BV22" s="626"/>
      <c r="BW22" s="626"/>
      <c r="BX22" s="626"/>
      <c r="BY22" s="626"/>
      <c r="BZ22" s="626"/>
      <c r="CA22" s="626"/>
      <c r="CB22" s="666"/>
      <c r="CD22" s="740" t="s">
        <v>280</v>
      </c>
      <c r="CE22" s="741"/>
      <c r="CF22" s="741"/>
      <c r="CG22" s="741"/>
      <c r="CH22" s="741"/>
      <c r="CI22" s="741"/>
      <c r="CJ22" s="741"/>
      <c r="CK22" s="741"/>
      <c r="CL22" s="741"/>
      <c r="CM22" s="741"/>
      <c r="CN22" s="741"/>
      <c r="CO22" s="741"/>
      <c r="CP22" s="741"/>
      <c r="CQ22" s="741"/>
      <c r="CR22" s="741"/>
      <c r="CS22" s="741"/>
      <c r="CT22" s="741"/>
      <c r="CU22" s="741"/>
      <c r="CV22" s="741"/>
      <c r="CW22" s="741"/>
      <c r="CX22" s="741"/>
      <c r="CY22" s="741"/>
      <c r="CZ22" s="741"/>
      <c r="DA22" s="741"/>
      <c r="DB22" s="741"/>
      <c r="DC22" s="741"/>
      <c r="DD22" s="741"/>
      <c r="DE22" s="741"/>
      <c r="DF22" s="741"/>
      <c r="DG22" s="741"/>
      <c r="DH22" s="741"/>
      <c r="DI22" s="741"/>
      <c r="DJ22" s="741"/>
      <c r="DK22" s="741"/>
      <c r="DL22" s="741"/>
      <c r="DM22" s="741"/>
      <c r="DN22" s="741"/>
      <c r="DO22" s="741"/>
      <c r="DP22" s="741"/>
      <c r="DQ22" s="741"/>
      <c r="DR22" s="741"/>
      <c r="DS22" s="741"/>
      <c r="DT22" s="741"/>
      <c r="DU22" s="741"/>
      <c r="DV22" s="741"/>
      <c r="DW22" s="741"/>
      <c r="DX22" s="741"/>
      <c r="DY22" s="741"/>
      <c r="DZ22" s="741"/>
      <c r="EA22" s="741"/>
      <c r="EB22" s="741"/>
      <c r="EC22" s="742"/>
    </row>
    <row r="23" spans="2:133" ht="11.25" customHeight="1" x14ac:dyDescent="0.2">
      <c r="B23" s="620" t="s">
        <v>281</v>
      </c>
      <c r="C23" s="621"/>
      <c r="D23" s="621"/>
      <c r="E23" s="621"/>
      <c r="F23" s="621"/>
      <c r="G23" s="621"/>
      <c r="H23" s="621"/>
      <c r="I23" s="621"/>
      <c r="J23" s="621"/>
      <c r="K23" s="621"/>
      <c r="L23" s="621"/>
      <c r="M23" s="621"/>
      <c r="N23" s="621"/>
      <c r="O23" s="621"/>
      <c r="P23" s="621"/>
      <c r="Q23" s="622"/>
      <c r="R23" s="623">
        <v>4943</v>
      </c>
      <c r="S23" s="626"/>
      <c r="T23" s="626"/>
      <c r="U23" s="626"/>
      <c r="V23" s="626"/>
      <c r="W23" s="626"/>
      <c r="X23" s="626"/>
      <c r="Y23" s="627"/>
      <c r="Z23" s="685">
        <v>0</v>
      </c>
      <c r="AA23" s="685"/>
      <c r="AB23" s="685"/>
      <c r="AC23" s="685"/>
      <c r="AD23" s="686">
        <v>4943</v>
      </c>
      <c r="AE23" s="686"/>
      <c r="AF23" s="686"/>
      <c r="AG23" s="686"/>
      <c r="AH23" s="686"/>
      <c r="AI23" s="686"/>
      <c r="AJ23" s="686"/>
      <c r="AK23" s="686"/>
      <c r="AL23" s="628">
        <v>0</v>
      </c>
      <c r="AM23" s="629"/>
      <c r="AN23" s="629"/>
      <c r="AO23" s="687"/>
      <c r="AP23" s="731" t="s">
        <v>282</v>
      </c>
      <c r="AQ23" s="738"/>
      <c r="AR23" s="738"/>
      <c r="AS23" s="738"/>
      <c r="AT23" s="738"/>
      <c r="AU23" s="738"/>
      <c r="AV23" s="738"/>
      <c r="AW23" s="738"/>
      <c r="AX23" s="738"/>
      <c r="AY23" s="738"/>
      <c r="AZ23" s="738"/>
      <c r="BA23" s="738"/>
      <c r="BB23" s="738"/>
      <c r="BC23" s="738"/>
      <c r="BD23" s="738"/>
      <c r="BE23" s="738"/>
      <c r="BF23" s="733"/>
      <c r="BG23" s="623">
        <v>584212</v>
      </c>
      <c r="BH23" s="626"/>
      <c r="BI23" s="626"/>
      <c r="BJ23" s="626"/>
      <c r="BK23" s="626"/>
      <c r="BL23" s="626"/>
      <c r="BM23" s="626"/>
      <c r="BN23" s="627"/>
      <c r="BO23" s="685">
        <v>6.7</v>
      </c>
      <c r="BP23" s="685"/>
      <c r="BQ23" s="685"/>
      <c r="BR23" s="685"/>
      <c r="BS23" s="631" t="s">
        <v>232</v>
      </c>
      <c r="BT23" s="626"/>
      <c r="BU23" s="626"/>
      <c r="BV23" s="626"/>
      <c r="BW23" s="626"/>
      <c r="BX23" s="626"/>
      <c r="BY23" s="626"/>
      <c r="BZ23" s="626"/>
      <c r="CA23" s="626"/>
      <c r="CB23" s="666"/>
      <c r="CD23" s="740" t="s">
        <v>220</v>
      </c>
      <c r="CE23" s="741"/>
      <c r="CF23" s="741"/>
      <c r="CG23" s="741"/>
      <c r="CH23" s="741"/>
      <c r="CI23" s="741"/>
      <c r="CJ23" s="741"/>
      <c r="CK23" s="741"/>
      <c r="CL23" s="741"/>
      <c r="CM23" s="741"/>
      <c r="CN23" s="741"/>
      <c r="CO23" s="741"/>
      <c r="CP23" s="741"/>
      <c r="CQ23" s="742"/>
      <c r="CR23" s="740" t="s">
        <v>283</v>
      </c>
      <c r="CS23" s="741"/>
      <c r="CT23" s="741"/>
      <c r="CU23" s="741"/>
      <c r="CV23" s="741"/>
      <c r="CW23" s="741"/>
      <c r="CX23" s="741"/>
      <c r="CY23" s="742"/>
      <c r="CZ23" s="740" t="s">
        <v>284</v>
      </c>
      <c r="DA23" s="741"/>
      <c r="DB23" s="741"/>
      <c r="DC23" s="742"/>
      <c r="DD23" s="740" t="s">
        <v>285</v>
      </c>
      <c r="DE23" s="741"/>
      <c r="DF23" s="741"/>
      <c r="DG23" s="741"/>
      <c r="DH23" s="741"/>
      <c r="DI23" s="741"/>
      <c r="DJ23" s="741"/>
      <c r="DK23" s="742"/>
      <c r="DL23" s="749" t="s">
        <v>286</v>
      </c>
      <c r="DM23" s="750"/>
      <c r="DN23" s="750"/>
      <c r="DO23" s="750"/>
      <c r="DP23" s="750"/>
      <c r="DQ23" s="750"/>
      <c r="DR23" s="750"/>
      <c r="DS23" s="750"/>
      <c r="DT23" s="750"/>
      <c r="DU23" s="750"/>
      <c r="DV23" s="751"/>
      <c r="DW23" s="740" t="s">
        <v>287</v>
      </c>
      <c r="DX23" s="741"/>
      <c r="DY23" s="741"/>
      <c r="DZ23" s="741"/>
      <c r="EA23" s="741"/>
      <c r="EB23" s="741"/>
      <c r="EC23" s="742"/>
    </row>
    <row r="24" spans="2:133" ht="11.25" customHeight="1" x14ac:dyDescent="0.2">
      <c r="B24" s="620" t="s">
        <v>288</v>
      </c>
      <c r="C24" s="621"/>
      <c r="D24" s="621"/>
      <c r="E24" s="621"/>
      <c r="F24" s="621"/>
      <c r="G24" s="621"/>
      <c r="H24" s="621"/>
      <c r="I24" s="621"/>
      <c r="J24" s="621"/>
      <c r="K24" s="621"/>
      <c r="L24" s="621"/>
      <c r="M24" s="621"/>
      <c r="N24" s="621"/>
      <c r="O24" s="621"/>
      <c r="P24" s="621"/>
      <c r="Q24" s="622"/>
      <c r="R24" s="623">
        <v>241480</v>
      </c>
      <c r="S24" s="626"/>
      <c r="T24" s="626"/>
      <c r="U24" s="626"/>
      <c r="V24" s="626"/>
      <c r="W24" s="626"/>
      <c r="X24" s="626"/>
      <c r="Y24" s="627"/>
      <c r="Z24" s="685">
        <v>1.1000000000000001</v>
      </c>
      <c r="AA24" s="685"/>
      <c r="AB24" s="685"/>
      <c r="AC24" s="685"/>
      <c r="AD24" s="686" t="s">
        <v>241</v>
      </c>
      <c r="AE24" s="686"/>
      <c r="AF24" s="686"/>
      <c r="AG24" s="686"/>
      <c r="AH24" s="686"/>
      <c r="AI24" s="686"/>
      <c r="AJ24" s="686"/>
      <c r="AK24" s="686"/>
      <c r="AL24" s="628" t="s">
        <v>241</v>
      </c>
      <c r="AM24" s="629"/>
      <c r="AN24" s="629"/>
      <c r="AO24" s="687"/>
      <c r="AP24" s="731" t="s">
        <v>289</v>
      </c>
      <c r="AQ24" s="738"/>
      <c r="AR24" s="738"/>
      <c r="AS24" s="738"/>
      <c r="AT24" s="738"/>
      <c r="AU24" s="738"/>
      <c r="AV24" s="738"/>
      <c r="AW24" s="738"/>
      <c r="AX24" s="738"/>
      <c r="AY24" s="738"/>
      <c r="AZ24" s="738"/>
      <c r="BA24" s="738"/>
      <c r="BB24" s="738"/>
      <c r="BC24" s="738"/>
      <c r="BD24" s="738"/>
      <c r="BE24" s="738"/>
      <c r="BF24" s="733"/>
      <c r="BG24" s="623" t="s">
        <v>241</v>
      </c>
      <c r="BH24" s="626"/>
      <c r="BI24" s="626"/>
      <c r="BJ24" s="626"/>
      <c r="BK24" s="626"/>
      <c r="BL24" s="626"/>
      <c r="BM24" s="626"/>
      <c r="BN24" s="627"/>
      <c r="BO24" s="685" t="s">
        <v>241</v>
      </c>
      <c r="BP24" s="685"/>
      <c r="BQ24" s="685"/>
      <c r="BR24" s="685"/>
      <c r="BS24" s="631" t="s">
        <v>232</v>
      </c>
      <c r="BT24" s="626"/>
      <c r="BU24" s="626"/>
      <c r="BV24" s="626"/>
      <c r="BW24" s="626"/>
      <c r="BX24" s="626"/>
      <c r="BY24" s="626"/>
      <c r="BZ24" s="626"/>
      <c r="CA24" s="626"/>
      <c r="CB24" s="666"/>
      <c r="CD24" s="694" t="s">
        <v>290</v>
      </c>
      <c r="CE24" s="695"/>
      <c r="CF24" s="695"/>
      <c r="CG24" s="695"/>
      <c r="CH24" s="695"/>
      <c r="CI24" s="695"/>
      <c r="CJ24" s="695"/>
      <c r="CK24" s="695"/>
      <c r="CL24" s="695"/>
      <c r="CM24" s="695"/>
      <c r="CN24" s="695"/>
      <c r="CO24" s="695"/>
      <c r="CP24" s="695"/>
      <c r="CQ24" s="696"/>
      <c r="CR24" s="688">
        <v>7989144</v>
      </c>
      <c r="CS24" s="689"/>
      <c r="CT24" s="689"/>
      <c r="CU24" s="689"/>
      <c r="CV24" s="689"/>
      <c r="CW24" s="689"/>
      <c r="CX24" s="689"/>
      <c r="CY24" s="735"/>
      <c r="CZ24" s="736">
        <v>38.5</v>
      </c>
      <c r="DA24" s="705"/>
      <c r="DB24" s="705"/>
      <c r="DC24" s="739"/>
      <c r="DD24" s="734">
        <v>4912281</v>
      </c>
      <c r="DE24" s="689"/>
      <c r="DF24" s="689"/>
      <c r="DG24" s="689"/>
      <c r="DH24" s="689"/>
      <c r="DI24" s="689"/>
      <c r="DJ24" s="689"/>
      <c r="DK24" s="735"/>
      <c r="DL24" s="734">
        <v>4895897</v>
      </c>
      <c r="DM24" s="689"/>
      <c r="DN24" s="689"/>
      <c r="DO24" s="689"/>
      <c r="DP24" s="689"/>
      <c r="DQ24" s="689"/>
      <c r="DR24" s="689"/>
      <c r="DS24" s="689"/>
      <c r="DT24" s="689"/>
      <c r="DU24" s="689"/>
      <c r="DV24" s="735"/>
      <c r="DW24" s="736">
        <v>40.4</v>
      </c>
      <c r="DX24" s="705"/>
      <c r="DY24" s="705"/>
      <c r="DZ24" s="705"/>
      <c r="EA24" s="705"/>
      <c r="EB24" s="705"/>
      <c r="EC24" s="737"/>
    </row>
    <row r="25" spans="2:133" ht="11.25" customHeight="1" x14ac:dyDescent="0.2">
      <c r="B25" s="620" t="s">
        <v>291</v>
      </c>
      <c r="C25" s="621"/>
      <c r="D25" s="621"/>
      <c r="E25" s="621"/>
      <c r="F25" s="621"/>
      <c r="G25" s="621"/>
      <c r="H25" s="621"/>
      <c r="I25" s="621"/>
      <c r="J25" s="621"/>
      <c r="K25" s="621"/>
      <c r="L25" s="621"/>
      <c r="M25" s="621"/>
      <c r="N25" s="621"/>
      <c r="O25" s="621"/>
      <c r="P25" s="621"/>
      <c r="Q25" s="622"/>
      <c r="R25" s="623">
        <v>342580</v>
      </c>
      <c r="S25" s="626"/>
      <c r="T25" s="626"/>
      <c r="U25" s="626"/>
      <c r="V25" s="626"/>
      <c r="W25" s="626"/>
      <c r="X25" s="626"/>
      <c r="Y25" s="627"/>
      <c r="Z25" s="685">
        <v>1.5</v>
      </c>
      <c r="AA25" s="685"/>
      <c r="AB25" s="685"/>
      <c r="AC25" s="685"/>
      <c r="AD25" s="686" t="s">
        <v>241</v>
      </c>
      <c r="AE25" s="686"/>
      <c r="AF25" s="686"/>
      <c r="AG25" s="686"/>
      <c r="AH25" s="686"/>
      <c r="AI25" s="686"/>
      <c r="AJ25" s="686"/>
      <c r="AK25" s="686"/>
      <c r="AL25" s="628" t="s">
        <v>232</v>
      </c>
      <c r="AM25" s="629"/>
      <c r="AN25" s="629"/>
      <c r="AO25" s="687"/>
      <c r="AP25" s="731" t="s">
        <v>292</v>
      </c>
      <c r="AQ25" s="738"/>
      <c r="AR25" s="738"/>
      <c r="AS25" s="738"/>
      <c r="AT25" s="738"/>
      <c r="AU25" s="738"/>
      <c r="AV25" s="738"/>
      <c r="AW25" s="738"/>
      <c r="AX25" s="738"/>
      <c r="AY25" s="738"/>
      <c r="AZ25" s="738"/>
      <c r="BA25" s="738"/>
      <c r="BB25" s="738"/>
      <c r="BC25" s="738"/>
      <c r="BD25" s="738"/>
      <c r="BE25" s="738"/>
      <c r="BF25" s="733"/>
      <c r="BG25" s="623" t="s">
        <v>241</v>
      </c>
      <c r="BH25" s="626"/>
      <c r="BI25" s="626"/>
      <c r="BJ25" s="626"/>
      <c r="BK25" s="626"/>
      <c r="BL25" s="626"/>
      <c r="BM25" s="626"/>
      <c r="BN25" s="627"/>
      <c r="BO25" s="685" t="s">
        <v>232</v>
      </c>
      <c r="BP25" s="685"/>
      <c r="BQ25" s="685"/>
      <c r="BR25" s="685"/>
      <c r="BS25" s="631" t="s">
        <v>232</v>
      </c>
      <c r="BT25" s="626"/>
      <c r="BU25" s="626"/>
      <c r="BV25" s="626"/>
      <c r="BW25" s="626"/>
      <c r="BX25" s="626"/>
      <c r="BY25" s="626"/>
      <c r="BZ25" s="626"/>
      <c r="CA25" s="626"/>
      <c r="CB25" s="666"/>
      <c r="CD25" s="667" t="s">
        <v>293</v>
      </c>
      <c r="CE25" s="664"/>
      <c r="CF25" s="664"/>
      <c r="CG25" s="664"/>
      <c r="CH25" s="664"/>
      <c r="CI25" s="664"/>
      <c r="CJ25" s="664"/>
      <c r="CK25" s="664"/>
      <c r="CL25" s="664"/>
      <c r="CM25" s="664"/>
      <c r="CN25" s="664"/>
      <c r="CO25" s="664"/>
      <c r="CP25" s="664"/>
      <c r="CQ25" s="665"/>
      <c r="CR25" s="623">
        <v>2519675</v>
      </c>
      <c r="CS25" s="624"/>
      <c r="CT25" s="624"/>
      <c r="CU25" s="624"/>
      <c r="CV25" s="624"/>
      <c r="CW25" s="624"/>
      <c r="CX25" s="624"/>
      <c r="CY25" s="625"/>
      <c r="CZ25" s="628">
        <v>12.1</v>
      </c>
      <c r="DA25" s="657"/>
      <c r="DB25" s="657"/>
      <c r="DC25" s="658"/>
      <c r="DD25" s="631">
        <v>2097748</v>
      </c>
      <c r="DE25" s="624"/>
      <c r="DF25" s="624"/>
      <c r="DG25" s="624"/>
      <c r="DH25" s="624"/>
      <c r="DI25" s="624"/>
      <c r="DJ25" s="624"/>
      <c r="DK25" s="625"/>
      <c r="DL25" s="631">
        <v>2081699</v>
      </c>
      <c r="DM25" s="624"/>
      <c r="DN25" s="624"/>
      <c r="DO25" s="624"/>
      <c r="DP25" s="624"/>
      <c r="DQ25" s="624"/>
      <c r="DR25" s="624"/>
      <c r="DS25" s="624"/>
      <c r="DT25" s="624"/>
      <c r="DU25" s="624"/>
      <c r="DV25" s="625"/>
      <c r="DW25" s="628">
        <v>17.2</v>
      </c>
      <c r="DX25" s="657"/>
      <c r="DY25" s="657"/>
      <c r="DZ25" s="657"/>
      <c r="EA25" s="657"/>
      <c r="EB25" s="657"/>
      <c r="EC25" s="659"/>
    </row>
    <row r="26" spans="2:133" ht="11.25" customHeight="1" x14ac:dyDescent="0.2">
      <c r="B26" s="620" t="s">
        <v>294</v>
      </c>
      <c r="C26" s="621"/>
      <c r="D26" s="621"/>
      <c r="E26" s="621"/>
      <c r="F26" s="621"/>
      <c r="G26" s="621"/>
      <c r="H26" s="621"/>
      <c r="I26" s="621"/>
      <c r="J26" s="621"/>
      <c r="K26" s="621"/>
      <c r="L26" s="621"/>
      <c r="M26" s="621"/>
      <c r="N26" s="621"/>
      <c r="O26" s="621"/>
      <c r="P26" s="621"/>
      <c r="Q26" s="622"/>
      <c r="R26" s="623">
        <v>106611</v>
      </c>
      <c r="S26" s="626"/>
      <c r="T26" s="626"/>
      <c r="U26" s="626"/>
      <c r="V26" s="626"/>
      <c r="W26" s="626"/>
      <c r="X26" s="626"/>
      <c r="Y26" s="627"/>
      <c r="Z26" s="685">
        <v>0.5</v>
      </c>
      <c r="AA26" s="685"/>
      <c r="AB26" s="685"/>
      <c r="AC26" s="685"/>
      <c r="AD26" s="686" t="s">
        <v>241</v>
      </c>
      <c r="AE26" s="686"/>
      <c r="AF26" s="686"/>
      <c r="AG26" s="686"/>
      <c r="AH26" s="686"/>
      <c r="AI26" s="686"/>
      <c r="AJ26" s="686"/>
      <c r="AK26" s="686"/>
      <c r="AL26" s="628" t="s">
        <v>232</v>
      </c>
      <c r="AM26" s="629"/>
      <c r="AN26" s="629"/>
      <c r="AO26" s="687"/>
      <c r="AP26" s="731" t="s">
        <v>295</v>
      </c>
      <c r="AQ26" s="732"/>
      <c r="AR26" s="732"/>
      <c r="AS26" s="732"/>
      <c r="AT26" s="732"/>
      <c r="AU26" s="732"/>
      <c r="AV26" s="732"/>
      <c r="AW26" s="732"/>
      <c r="AX26" s="732"/>
      <c r="AY26" s="732"/>
      <c r="AZ26" s="732"/>
      <c r="BA26" s="732"/>
      <c r="BB26" s="732"/>
      <c r="BC26" s="732"/>
      <c r="BD26" s="732"/>
      <c r="BE26" s="732"/>
      <c r="BF26" s="733"/>
      <c r="BG26" s="623" t="s">
        <v>241</v>
      </c>
      <c r="BH26" s="626"/>
      <c r="BI26" s="626"/>
      <c r="BJ26" s="626"/>
      <c r="BK26" s="626"/>
      <c r="BL26" s="626"/>
      <c r="BM26" s="626"/>
      <c r="BN26" s="627"/>
      <c r="BO26" s="685" t="s">
        <v>232</v>
      </c>
      <c r="BP26" s="685"/>
      <c r="BQ26" s="685"/>
      <c r="BR26" s="685"/>
      <c r="BS26" s="631" t="s">
        <v>232</v>
      </c>
      <c r="BT26" s="626"/>
      <c r="BU26" s="626"/>
      <c r="BV26" s="626"/>
      <c r="BW26" s="626"/>
      <c r="BX26" s="626"/>
      <c r="BY26" s="626"/>
      <c r="BZ26" s="626"/>
      <c r="CA26" s="626"/>
      <c r="CB26" s="666"/>
      <c r="CD26" s="667" t="s">
        <v>296</v>
      </c>
      <c r="CE26" s="664"/>
      <c r="CF26" s="664"/>
      <c r="CG26" s="664"/>
      <c r="CH26" s="664"/>
      <c r="CI26" s="664"/>
      <c r="CJ26" s="664"/>
      <c r="CK26" s="664"/>
      <c r="CL26" s="664"/>
      <c r="CM26" s="664"/>
      <c r="CN26" s="664"/>
      <c r="CO26" s="664"/>
      <c r="CP26" s="664"/>
      <c r="CQ26" s="665"/>
      <c r="CR26" s="623">
        <v>1714300</v>
      </c>
      <c r="CS26" s="626"/>
      <c r="CT26" s="626"/>
      <c r="CU26" s="626"/>
      <c r="CV26" s="626"/>
      <c r="CW26" s="626"/>
      <c r="CX26" s="626"/>
      <c r="CY26" s="627"/>
      <c r="CZ26" s="628">
        <v>8.3000000000000007</v>
      </c>
      <c r="DA26" s="657"/>
      <c r="DB26" s="657"/>
      <c r="DC26" s="658"/>
      <c r="DD26" s="631">
        <v>1330877</v>
      </c>
      <c r="DE26" s="626"/>
      <c r="DF26" s="626"/>
      <c r="DG26" s="626"/>
      <c r="DH26" s="626"/>
      <c r="DI26" s="626"/>
      <c r="DJ26" s="626"/>
      <c r="DK26" s="627"/>
      <c r="DL26" s="631" t="s">
        <v>232</v>
      </c>
      <c r="DM26" s="626"/>
      <c r="DN26" s="626"/>
      <c r="DO26" s="626"/>
      <c r="DP26" s="626"/>
      <c r="DQ26" s="626"/>
      <c r="DR26" s="626"/>
      <c r="DS26" s="626"/>
      <c r="DT26" s="626"/>
      <c r="DU26" s="626"/>
      <c r="DV26" s="627"/>
      <c r="DW26" s="628" t="s">
        <v>241</v>
      </c>
      <c r="DX26" s="657"/>
      <c r="DY26" s="657"/>
      <c r="DZ26" s="657"/>
      <c r="EA26" s="657"/>
      <c r="EB26" s="657"/>
      <c r="EC26" s="659"/>
    </row>
    <row r="27" spans="2:133" ht="11.25" customHeight="1" x14ac:dyDescent="0.2">
      <c r="B27" s="620" t="s">
        <v>297</v>
      </c>
      <c r="C27" s="621"/>
      <c r="D27" s="621"/>
      <c r="E27" s="621"/>
      <c r="F27" s="621"/>
      <c r="G27" s="621"/>
      <c r="H27" s="621"/>
      <c r="I27" s="621"/>
      <c r="J27" s="621"/>
      <c r="K27" s="621"/>
      <c r="L27" s="621"/>
      <c r="M27" s="621"/>
      <c r="N27" s="621"/>
      <c r="O27" s="621"/>
      <c r="P27" s="621"/>
      <c r="Q27" s="622"/>
      <c r="R27" s="623">
        <v>2274026</v>
      </c>
      <c r="S27" s="626"/>
      <c r="T27" s="626"/>
      <c r="U27" s="626"/>
      <c r="V27" s="626"/>
      <c r="W27" s="626"/>
      <c r="X27" s="626"/>
      <c r="Y27" s="627"/>
      <c r="Z27" s="685">
        <v>10.199999999999999</v>
      </c>
      <c r="AA27" s="685"/>
      <c r="AB27" s="685"/>
      <c r="AC27" s="685"/>
      <c r="AD27" s="686" t="s">
        <v>232</v>
      </c>
      <c r="AE27" s="686"/>
      <c r="AF27" s="686"/>
      <c r="AG27" s="686"/>
      <c r="AH27" s="686"/>
      <c r="AI27" s="686"/>
      <c r="AJ27" s="686"/>
      <c r="AK27" s="686"/>
      <c r="AL27" s="628" t="s">
        <v>232</v>
      </c>
      <c r="AM27" s="629"/>
      <c r="AN27" s="629"/>
      <c r="AO27" s="687"/>
      <c r="AP27" s="620" t="s">
        <v>298</v>
      </c>
      <c r="AQ27" s="621"/>
      <c r="AR27" s="621"/>
      <c r="AS27" s="621"/>
      <c r="AT27" s="621"/>
      <c r="AU27" s="621"/>
      <c r="AV27" s="621"/>
      <c r="AW27" s="621"/>
      <c r="AX27" s="621"/>
      <c r="AY27" s="621"/>
      <c r="AZ27" s="621"/>
      <c r="BA27" s="621"/>
      <c r="BB27" s="621"/>
      <c r="BC27" s="621"/>
      <c r="BD27" s="621"/>
      <c r="BE27" s="621"/>
      <c r="BF27" s="622"/>
      <c r="BG27" s="623">
        <v>8710441</v>
      </c>
      <c r="BH27" s="626"/>
      <c r="BI27" s="626"/>
      <c r="BJ27" s="626"/>
      <c r="BK27" s="626"/>
      <c r="BL27" s="626"/>
      <c r="BM27" s="626"/>
      <c r="BN27" s="627"/>
      <c r="BO27" s="685">
        <v>100</v>
      </c>
      <c r="BP27" s="685"/>
      <c r="BQ27" s="685"/>
      <c r="BR27" s="685"/>
      <c r="BS27" s="631">
        <v>172118</v>
      </c>
      <c r="BT27" s="626"/>
      <c r="BU27" s="626"/>
      <c r="BV27" s="626"/>
      <c r="BW27" s="626"/>
      <c r="BX27" s="626"/>
      <c r="BY27" s="626"/>
      <c r="BZ27" s="626"/>
      <c r="CA27" s="626"/>
      <c r="CB27" s="666"/>
      <c r="CD27" s="667" t="s">
        <v>299</v>
      </c>
      <c r="CE27" s="664"/>
      <c r="CF27" s="664"/>
      <c r="CG27" s="664"/>
      <c r="CH27" s="664"/>
      <c r="CI27" s="664"/>
      <c r="CJ27" s="664"/>
      <c r="CK27" s="664"/>
      <c r="CL27" s="664"/>
      <c r="CM27" s="664"/>
      <c r="CN27" s="664"/>
      <c r="CO27" s="664"/>
      <c r="CP27" s="664"/>
      <c r="CQ27" s="665"/>
      <c r="CR27" s="623">
        <v>3883137</v>
      </c>
      <c r="CS27" s="624"/>
      <c r="CT27" s="624"/>
      <c r="CU27" s="624"/>
      <c r="CV27" s="624"/>
      <c r="CW27" s="624"/>
      <c r="CX27" s="624"/>
      <c r="CY27" s="625"/>
      <c r="CZ27" s="628">
        <v>18.7</v>
      </c>
      <c r="DA27" s="657"/>
      <c r="DB27" s="657"/>
      <c r="DC27" s="658"/>
      <c r="DD27" s="631">
        <v>1233373</v>
      </c>
      <c r="DE27" s="624"/>
      <c r="DF27" s="624"/>
      <c r="DG27" s="624"/>
      <c r="DH27" s="624"/>
      <c r="DI27" s="624"/>
      <c r="DJ27" s="624"/>
      <c r="DK27" s="625"/>
      <c r="DL27" s="631">
        <v>1233373</v>
      </c>
      <c r="DM27" s="624"/>
      <c r="DN27" s="624"/>
      <c r="DO27" s="624"/>
      <c r="DP27" s="624"/>
      <c r="DQ27" s="624"/>
      <c r="DR27" s="624"/>
      <c r="DS27" s="624"/>
      <c r="DT27" s="624"/>
      <c r="DU27" s="624"/>
      <c r="DV27" s="625"/>
      <c r="DW27" s="628">
        <v>10.199999999999999</v>
      </c>
      <c r="DX27" s="657"/>
      <c r="DY27" s="657"/>
      <c r="DZ27" s="657"/>
      <c r="EA27" s="657"/>
      <c r="EB27" s="657"/>
      <c r="EC27" s="659"/>
    </row>
    <row r="28" spans="2:133" ht="11.25" customHeight="1" x14ac:dyDescent="0.2">
      <c r="B28" s="728" t="s">
        <v>300</v>
      </c>
      <c r="C28" s="729"/>
      <c r="D28" s="729"/>
      <c r="E28" s="729"/>
      <c r="F28" s="729"/>
      <c r="G28" s="729"/>
      <c r="H28" s="729"/>
      <c r="I28" s="729"/>
      <c r="J28" s="729"/>
      <c r="K28" s="729"/>
      <c r="L28" s="729"/>
      <c r="M28" s="729"/>
      <c r="N28" s="729"/>
      <c r="O28" s="729"/>
      <c r="P28" s="729"/>
      <c r="Q28" s="730"/>
      <c r="R28" s="623" t="s">
        <v>232</v>
      </c>
      <c r="S28" s="626"/>
      <c r="T28" s="626"/>
      <c r="U28" s="626"/>
      <c r="V28" s="626"/>
      <c r="W28" s="626"/>
      <c r="X28" s="626"/>
      <c r="Y28" s="627"/>
      <c r="Z28" s="685" t="s">
        <v>241</v>
      </c>
      <c r="AA28" s="685"/>
      <c r="AB28" s="685"/>
      <c r="AC28" s="685"/>
      <c r="AD28" s="686" t="s">
        <v>232</v>
      </c>
      <c r="AE28" s="686"/>
      <c r="AF28" s="686"/>
      <c r="AG28" s="686"/>
      <c r="AH28" s="686"/>
      <c r="AI28" s="686"/>
      <c r="AJ28" s="686"/>
      <c r="AK28" s="686"/>
      <c r="AL28" s="628" t="s">
        <v>241</v>
      </c>
      <c r="AM28" s="629"/>
      <c r="AN28" s="629"/>
      <c r="AO28" s="687"/>
      <c r="AP28" s="635"/>
      <c r="AQ28" s="636"/>
      <c r="AR28" s="636"/>
      <c r="AS28" s="636"/>
      <c r="AT28" s="636"/>
      <c r="AU28" s="636"/>
      <c r="AV28" s="636"/>
      <c r="AW28" s="636"/>
      <c r="AX28" s="636"/>
      <c r="AY28" s="636"/>
      <c r="AZ28" s="636"/>
      <c r="BA28" s="636"/>
      <c r="BB28" s="636"/>
      <c r="BC28" s="636"/>
      <c r="BD28" s="636"/>
      <c r="BE28" s="636"/>
      <c r="BF28" s="637"/>
      <c r="BG28" s="623"/>
      <c r="BH28" s="626"/>
      <c r="BI28" s="626"/>
      <c r="BJ28" s="626"/>
      <c r="BK28" s="626"/>
      <c r="BL28" s="626"/>
      <c r="BM28" s="626"/>
      <c r="BN28" s="627"/>
      <c r="BO28" s="685"/>
      <c r="BP28" s="685"/>
      <c r="BQ28" s="685"/>
      <c r="BR28" s="685"/>
      <c r="BS28" s="686"/>
      <c r="BT28" s="686"/>
      <c r="BU28" s="686"/>
      <c r="BV28" s="686"/>
      <c r="BW28" s="686"/>
      <c r="BX28" s="686"/>
      <c r="BY28" s="686"/>
      <c r="BZ28" s="686"/>
      <c r="CA28" s="686"/>
      <c r="CB28" s="727"/>
      <c r="CD28" s="667" t="s">
        <v>301</v>
      </c>
      <c r="CE28" s="664"/>
      <c r="CF28" s="664"/>
      <c r="CG28" s="664"/>
      <c r="CH28" s="664"/>
      <c r="CI28" s="664"/>
      <c r="CJ28" s="664"/>
      <c r="CK28" s="664"/>
      <c r="CL28" s="664"/>
      <c r="CM28" s="664"/>
      <c r="CN28" s="664"/>
      <c r="CO28" s="664"/>
      <c r="CP28" s="664"/>
      <c r="CQ28" s="665"/>
      <c r="CR28" s="623">
        <v>1586332</v>
      </c>
      <c r="CS28" s="626"/>
      <c r="CT28" s="626"/>
      <c r="CU28" s="626"/>
      <c r="CV28" s="626"/>
      <c r="CW28" s="626"/>
      <c r="CX28" s="626"/>
      <c r="CY28" s="627"/>
      <c r="CZ28" s="628">
        <v>7.6</v>
      </c>
      <c r="DA28" s="657"/>
      <c r="DB28" s="657"/>
      <c r="DC28" s="658"/>
      <c r="DD28" s="631">
        <v>1581160</v>
      </c>
      <c r="DE28" s="626"/>
      <c r="DF28" s="626"/>
      <c r="DG28" s="626"/>
      <c r="DH28" s="626"/>
      <c r="DI28" s="626"/>
      <c r="DJ28" s="626"/>
      <c r="DK28" s="627"/>
      <c r="DL28" s="631">
        <v>1580825</v>
      </c>
      <c r="DM28" s="626"/>
      <c r="DN28" s="626"/>
      <c r="DO28" s="626"/>
      <c r="DP28" s="626"/>
      <c r="DQ28" s="626"/>
      <c r="DR28" s="626"/>
      <c r="DS28" s="626"/>
      <c r="DT28" s="626"/>
      <c r="DU28" s="626"/>
      <c r="DV28" s="627"/>
      <c r="DW28" s="628">
        <v>13</v>
      </c>
      <c r="DX28" s="657"/>
      <c r="DY28" s="657"/>
      <c r="DZ28" s="657"/>
      <c r="EA28" s="657"/>
      <c r="EB28" s="657"/>
      <c r="EC28" s="659"/>
    </row>
    <row r="29" spans="2:133" ht="11.25" customHeight="1" x14ac:dyDescent="0.2">
      <c r="B29" s="620" t="s">
        <v>302</v>
      </c>
      <c r="C29" s="621"/>
      <c r="D29" s="621"/>
      <c r="E29" s="621"/>
      <c r="F29" s="621"/>
      <c r="G29" s="621"/>
      <c r="H29" s="621"/>
      <c r="I29" s="621"/>
      <c r="J29" s="621"/>
      <c r="K29" s="621"/>
      <c r="L29" s="621"/>
      <c r="M29" s="621"/>
      <c r="N29" s="621"/>
      <c r="O29" s="621"/>
      <c r="P29" s="621"/>
      <c r="Q29" s="622"/>
      <c r="R29" s="623">
        <v>1540561</v>
      </c>
      <c r="S29" s="626"/>
      <c r="T29" s="626"/>
      <c r="U29" s="626"/>
      <c r="V29" s="626"/>
      <c r="W29" s="626"/>
      <c r="X29" s="626"/>
      <c r="Y29" s="627"/>
      <c r="Z29" s="685">
        <v>6.9</v>
      </c>
      <c r="AA29" s="685"/>
      <c r="AB29" s="685"/>
      <c r="AC29" s="685"/>
      <c r="AD29" s="686" t="s">
        <v>232</v>
      </c>
      <c r="AE29" s="686"/>
      <c r="AF29" s="686"/>
      <c r="AG29" s="686"/>
      <c r="AH29" s="686"/>
      <c r="AI29" s="686"/>
      <c r="AJ29" s="686"/>
      <c r="AK29" s="686"/>
      <c r="AL29" s="628" t="s">
        <v>232</v>
      </c>
      <c r="AM29" s="629"/>
      <c r="AN29" s="629"/>
      <c r="AO29" s="687"/>
      <c r="AP29" s="697" t="s">
        <v>220</v>
      </c>
      <c r="AQ29" s="698"/>
      <c r="AR29" s="698"/>
      <c r="AS29" s="698"/>
      <c r="AT29" s="698"/>
      <c r="AU29" s="698"/>
      <c r="AV29" s="698"/>
      <c r="AW29" s="698"/>
      <c r="AX29" s="698"/>
      <c r="AY29" s="698"/>
      <c r="AZ29" s="698"/>
      <c r="BA29" s="698"/>
      <c r="BB29" s="698"/>
      <c r="BC29" s="698"/>
      <c r="BD29" s="698"/>
      <c r="BE29" s="698"/>
      <c r="BF29" s="699"/>
      <c r="BG29" s="697" t="s">
        <v>303</v>
      </c>
      <c r="BH29" s="725"/>
      <c r="BI29" s="725"/>
      <c r="BJ29" s="725"/>
      <c r="BK29" s="725"/>
      <c r="BL29" s="725"/>
      <c r="BM29" s="725"/>
      <c r="BN29" s="725"/>
      <c r="BO29" s="725"/>
      <c r="BP29" s="725"/>
      <c r="BQ29" s="726"/>
      <c r="BR29" s="697" t="s">
        <v>304</v>
      </c>
      <c r="BS29" s="725"/>
      <c r="BT29" s="725"/>
      <c r="BU29" s="725"/>
      <c r="BV29" s="725"/>
      <c r="BW29" s="725"/>
      <c r="BX29" s="725"/>
      <c r="BY29" s="725"/>
      <c r="BZ29" s="725"/>
      <c r="CA29" s="725"/>
      <c r="CB29" s="726"/>
      <c r="CD29" s="707" t="s">
        <v>305</v>
      </c>
      <c r="CE29" s="708"/>
      <c r="CF29" s="667" t="s">
        <v>70</v>
      </c>
      <c r="CG29" s="664"/>
      <c r="CH29" s="664"/>
      <c r="CI29" s="664"/>
      <c r="CJ29" s="664"/>
      <c r="CK29" s="664"/>
      <c r="CL29" s="664"/>
      <c r="CM29" s="664"/>
      <c r="CN29" s="664"/>
      <c r="CO29" s="664"/>
      <c r="CP29" s="664"/>
      <c r="CQ29" s="665"/>
      <c r="CR29" s="623">
        <v>1586332</v>
      </c>
      <c r="CS29" s="624"/>
      <c r="CT29" s="624"/>
      <c r="CU29" s="624"/>
      <c r="CV29" s="624"/>
      <c r="CW29" s="624"/>
      <c r="CX29" s="624"/>
      <c r="CY29" s="625"/>
      <c r="CZ29" s="628">
        <v>7.6</v>
      </c>
      <c r="DA29" s="657"/>
      <c r="DB29" s="657"/>
      <c r="DC29" s="658"/>
      <c r="DD29" s="631">
        <v>1581160</v>
      </c>
      <c r="DE29" s="624"/>
      <c r="DF29" s="624"/>
      <c r="DG29" s="624"/>
      <c r="DH29" s="624"/>
      <c r="DI29" s="624"/>
      <c r="DJ29" s="624"/>
      <c r="DK29" s="625"/>
      <c r="DL29" s="631">
        <v>1580825</v>
      </c>
      <c r="DM29" s="624"/>
      <c r="DN29" s="624"/>
      <c r="DO29" s="624"/>
      <c r="DP29" s="624"/>
      <c r="DQ29" s="624"/>
      <c r="DR29" s="624"/>
      <c r="DS29" s="624"/>
      <c r="DT29" s="624"/>
      <c r="DU29" s="624"/>
      <c r="DV29" s="625"/>
      <c r="DW29" s="628">
        <v>13</v>
      </c>
      <c r="DX29" s="657"/>
      <c r="DY29" s="657"/>
      <c r="DZ29" s="657"/>
      <c r="EA29" s="657"/>
      <c r="EB29" s="657"/>
      <c r="EC29" s="659"/>
    </row>
    <row r="30" spans="2:133" ht="11.25" customHeight="1" x14ac:dyDescent="0.2">
      <c r="B30" s="620" t="s">
        <v>306</v>
      </c>
      <c r="C30" s="621"/>
      <c r="D30" s="621"/>
      <c r="E30" s="621"/>
      <c r="F30" s="621"/>
      <c r="G30" s="621"/>
      <c r="H30" s="621"/>
      <c r="I30" s="621"/>
      <c r="J30" s="621"/>
      <c r="K30" s="621"/>
      <c r="L30" s="621"/>
      <c r="M30" s="621"/>
      <c r="N30" s="621"/>
      <c r="O30" s="621"/>
      <c r="P30" s="621"/>
      <c r="Q30" s="622"/>
      <c r="R30" s="623">
        <v>102257</v>
      </c>
      <c r="S30" s="626"/>
      <c r="T30" s="626"/>
      <c r="U30" s="626"/>
      <c r="V30" s="626"/>
      <c r="W30" s="626"/>
      <c r="X30" s="626"/>
      <c r="Y30" s="627"/>
      <c r="Z30" s="685">
        <v>0.5</v>
      </c>
      <c r="AA30" s="685"/>
      <c r="AB30" s="685"/>
      <c r="AC30" s="685"/>
      <c r="AD30" s="686">
        <v>8428</v>
      </c>
      <c r="AE30" s="686"/>
      <c r="AF30" s="686"/>
      <c r="AG30" s="686"/>
      <c r="AH30" s="686"/>
      <c r="AI30" s="686"/>
      <c r="AJ30" s="686"/>
      <c r="AK30" s="686"/>
      <c r="AL30" s="628">
        <v>0.1</v>
      </c>
      <c r="AM30" s="629"/>
      <c r="AN30" s="629"/>
      <c r="AO30" s="687"/>
      <c r="AP30" s="713" t="s">
        <v>307</v>
      </c>
      <c r="AQ30" s="714"/>
      <c r="AR30" s="714"/>
      <c r="AS30" s="714"/>
      <c r="AT30" s="719" t="s">
        <v>308</v>
      </c>
      <c r="AU30" s="230"/>
      <c r="AV30" s="230"/>
      <c r="AW30" s="230"/>
      <c r="AX30" s="722" t="s">
        <v>187</v>
      </c>
      <c r="AY30" s="723"/>
      <c r="AZ30" s="723"/>
      <c r="BA30" s="723"/>
      <c r="BB30" s="723"/>
      <c r="BC30" s="723"/>
      <c r="BD30" s="723"/>
      <c r="BE30" s="723"/>
      <c r="BF30" s="724"/>
      <c r="BG30" s="703">
        <v>99</v>
      </c>
      <c r="BH30" s="704"/>
      <c r="BI30" s="704"/>
      <c r="BJ30" s="704"/>
      <c r="BK30" s="704"/>
      <c r="BL30" s="704"/>
      <c r="BM30" s="705">
        <v>96.4</v>
      </c>
      <c r="BN30" s="704"/>
      <c r="BO30" s="704"/>
      <c r="BP30" s="704"/>
      <c r="BQ30" s="706"/>
      <c r="BR30" s="703">
        <v>98.9</v>
      </c>
      <c r="BS30" s="704"/>
      <c r="BT30" s="704"/>
      <c r="BU30" s="704"/>
      <c r="BV30" s="704"/>
      <c r="BW30" s="704"/>
      <c r="BX30" s="705">
        <v>95.9</v>
      </c>
      <c r="BY30" s="704"/>
      <c r="BZ30" s="704"/>
      <c r="CA30" s="704"/>
      <c r="CB30" s="706"/>
      <c r="CD30" s="709"/>
      <c r="CE30" s="710"/>
      <c r="CF30" s="667" t="s">
        <v>309</v>
      </c>
      <c r="CG30" s="664"/>
      <c r="CH30" s="664"/>
      <c r="CI30" s="664"/>
      <c r="CJ30" s="664"/>
      <c r="CK30" s="664"/>
      <c r="CL30" s="664"/>
      <c r="CM30" s="664"/>
      <c r="CN30" s="664"/>
      <c r="CO30" s="664"/>
      <c r="CP30" s="664"/>
      <c r="CQ30" s="665"/>
      <c r="CR30" s="623">
        <v>1482117</v>
      </c>
      <c r="CS30" s="626"/>
      <c r="CT30" s="626"/>
      <c r="CU30" s="626"/>
      <c r="CV30" s="626"/>
      <c r="CW30" s="626"/>
      <c r="CX30" s="626"/>
      <c r="CY30" s="627"/>
      <c r="CZ30" s="628">
        <v>7.1</v>
      </c>
      <c r="DA30" s="657"/>
      <c r="DB30" s="657"/>
      <c r="DC30" s="658"/>
      <c r="DD30" s="631">
        <v>1477805</v>
      </c>
      <c r="DE30" s="626"/>
      <c r="DF30" s="626"/>
      <c r="DG30" s="626"/>
      <c r="DH30" s="626"/>
      <c r="DI30" s="626"/>
      <c r="DJ30" s="626"/>
      <c r="DK30" s="627"/>
      <c r="DL30" s="631">
        <v>1477778</v>
      </c>
      <c r="DM30" s="626"/>
      <c r="DN30" s="626"/>
      <c r="DO30" s="626"/>
      <c r="DP30" s="626"/>
      <c r="DQ30" s="626"/>
      <c r="DR30" s="626"/>
      <c r="DS30" s="626"/>
      <c r="DT30" s="626"/>
      <c r="DU30" s="626"/>
      <c r="DV30" s="627"/>
      <c r="DW30" s="628">
        <v>12.2</v>
      </c>
      <c r="DX30" s="657"/>
      <c r="DY30" s="657"/>
      <c r="DZ30" s="657"/>
      <c r="EA30" s="657"/>
      <c r="EB30" s="657"/>
      <c r="EC30" s="659"/>
    </row>
    <row r="31" spans="2:133" ht="11.25" customHeight="1" x14ac:dyDescent="0.2">
      <c r="B31" s="620" t="s">
        <v>310</v>
      </c>
      <c r="C31" s="621"/>
      <c r="D31" s="621"/>
      <c r="E31" s="621"/>
      <c r="F31" s="621"/>
      <c r="G31" s="621"/>
      <c r="H31" s="621"/>
      <c r="I31" s="621"/>
      <c r="J31" s="621"/>
      <c r="K31" s="621"/>
      <c r="L31" s="621"/>
      <c r="M31" s="621"/>
      <c r="N31" s="621"/>
      <c r="O31" s="621"/>
      <c r="P31" s="621"/>
      <c r="Q31" s="622"/>
      <c r="R31" s="623">
        <v>1053497</v>
      </c>
      <c r="S31" s="626"/>
      <c r="T31" s="626"/>
      <c r="U31" s="626"/>
      <c r="V31" s="626"/>
      <c r="W31" s="626"/>
      <c r="X31" s="626"/>
      <c r="Y31" s="627"/>
      <c r="Z31" s="685">
        <v>4.7</v>
      </c>
      <c r="AA31" s="685"/>
      <c r="AB31" s="685"/>
      <c r="AC31" s="685"/>
      <c r="AD31" s="686" t="s">
        <v>241</v>
      </c>
      <c r="AE31" s="686"/>
      <c r="AF31" s="686"/>
      <c r="AG31" s="686"/>
      <c r="AH31" s="686"/>
      <c r="AI31" s="686"/>
      <c r="AJ31" s="686"/>
      <c r="AK31" s="686"/>
      <c r="AL31" s="628" t="s">
        <v>241</v>
      </c>
      <c r="AM31" s="629"/>
      <c r="AN31" s="629"/>
      <c r="AO31" s="687"/>
      <c r="AP31" s="715"/>
      <c r="AQ31" s="716"/>
      <c r="AR31" s="716"/>
      <c r="AS31" s="716"/>
      <c r="AT31" s="720"/>
      <c r="AU31" s="229" t="s">
        <v>311</v>
      </c>
      <c r="AV31" s="229"/>
      <c r="AW31" s="229"/>
      <c r="AX31" s="620" t="s">
        <v>312</v>
      </c>
      <c r="AY31" s="621"/>
      <c r="AZ31" s="621"/>
      <c r="BA31" s="621"/>
      <c r="BB31" s="621"/>
      <c r="BC31" s="621"/>
      <c r="BD31" s="621"/>
      <c r="BE31" s="621"/>
      <c r="BF31" s="622"/>
      <c r="BG31" s="701">
        <v>99</v>
      </c>
      <c r="BH31" s="624"/>
      <c r="BI31" s="624"/>
      <c r="BJ31" s="624"/>
      <c r="BK31" s="624"/>
      <c r="BL31" s="624"/>
      <c r="BM31" s="629">
        <v>97.8</v>
      </c>
      <c r="BN31" s="702"/>
      <c r="BO31" s="702"/>
      <c r="BP31" s="702"/>
      <c r="BQ31" s="663"/>
      <c r="BR31" s="701">
        <v>98.9</v>
      </c>
      <c r="BS31" s="624"/>
      <c r="BT31" s="624"/>
      <c r="BU31" s="624"/>
      <c r="BV31" s="624"/>
      <c r="BW31" s="624"/>
      <c r="BX31" s="629">
        <v>97.2</v>
      </c>
      <c r="BY31" s="702"/>
      <c r="BZ31" s="702"/>
      <c r="CA31" s="702"/>
      <c r="CB31" s="663"/>
      <c r="CD31" s="709"/>
      <c r="CE31" s="710"/>
      <c r="CF31" s="667" t="s">
        <v>313</v>
      </c>
      <c r="CG31" s="664"/>
      <c r="CH31" s="664"/>
      <c r="CI31" s="664"/>
      <c r="CJ31" s="664"/>
      <c r="CK31" s="664"/>
      <c r="CL31" s="664"/>
      <c r="CM31" s="664"/>
      <c r="CN31" s="664"/>
      <c r="CO31" s="664"/>
      <c r="CP31" s="664"/>
      <c r="CQ31" s="665"/>
      <c r="CR31" s="623">
        <v>104215</v>
      </c>
      <c r="CS31" s="624"/>
      <c r="CT31" s="624"/>
      <c r="CU31" s="624"/>
      <c r="CV31" s="624"/>
      <c r="CW31" s="624"/>
      <c r="CX31" s="624"/>
      <c r="CY31" s="625"/>
      <c r="CZ31" s="628">
        <v>0.5</v>
      </c>
      <c r="DA31" s="657"/>
      <c r="DB31" s="657"/>
      <c r="DC31" s="658"/>
      <c r="DD31" s="631">
        <v>103355</v>
      </c>
      <c r="DE31" s="624"/>
      <c r="DF31" s="624"/>
      <c r="DG31" s="624"/>
      <c r="DH31" s="624"/>
      <c r="DI31" s="624"/>
      <c r="DJ31" s="624"/>
      <c r="DK31" s="625"/>
      <c r="DL31" s="631">
        <v>103047</v>
      </c>
      <c r="DM31" s="624"/>
      <c r="DN31" s="624"/>
      <c r="DO31" s="624"/>
      <c r="DP31" s="624"/>
      <c r="DQ31" s="624"/>
      <c r="DR31" s="624"/>
      <c r="DS31" s="624"/>
      <c r="DT31" s="624"/>
      <c r="DU31" s="624"/>
      <c r="DV31" s="625"/>
      <c r="DW31" s="628">
        <v>0.8</v>
      </c>
      <c r="DX31" s="657"/>
      <c r="DY31" s="657"/>
      <c r="DZ31" s="657"/>
      <c r="EA31" s="657"/>
      <c r="EB31" s="657"/>
      <c r="EC31" s="659"/>
    </row>
    <row r="32" spans="2:133" ht="11.25" customHeight="1" x14ac:dyDescent="0.2">
      <c r="B32" s="620" t="s">
        <v>314</v>
      </c>
      <c r="C32" s="621"/>
      <c r="D32" s="621"/>
      <c r="E32" s="621"/>
      <c r="F32" s="621"/>
      <c r="G32" s="621"/>
      <c r="H32" s="621"/>
      <c r="I32" s="621"/>
      <c r="J32" s="621"/>
      <c r="K32" s="621"/>
      <c r="L32" s="621"/>
      <c r="M32" s="621"/>
      <c r="N32" s="621"/>
      <c r="O32" s="621"/>
      <c r="P32" s="621"/>
      <c r="Q32" s="622"/>
      <c r="R32" s="623">
        <v>969375</v>
      </c>
      <c r="S32" s="626"/>
      <c r="T32" s="626"/>
      <c r="U32" s="626"/>
      <c r="V32" s="626"/>
      <c r="W32" s="626"/>
      <c r="X32" s="626"/>
      <c r="Y32" s="627"/>
      <c r="Z32" s="685">
        <v>4.4000000000000004</v>
      </c>
      <c r="AA32" s="685"/>
      <c r="AB32" s="685"/>
      <c r="AC32" s="685"/>
      <c r="AD32" s="686" t="s">
        <v>232</v>
      </c>
      <c r="AE32" s="686"/>
      <c r="AF32" s="686"/>
      <c r="AG32" s="686"/>
      <c r="AH32" s="686"/>
      <c r="AI32" s="686"/>
      <c r="AJ32" s="686"/>
      <c r="AK32" s="686"/>
      <c r="AL32" s="628" t="s">
        <v>241</v>
      </c>
      <c r="AM32" s="629"/>
      <c r="AN32" s="629"/>
      <c r="AO32" s="687"/>
      <c r="AP32" s="717"/>
      <c r="AQ32" s="718"/>
      <c r="AR32" s="718"/>
      <c r="AS32" s="718"/>
      <c r="AT32" s="721"/>
      <c r="AU32" s="231"/>
      <c r="AV32" s="231"/>
      <c r="AW32" s="231"/>
      <c r="AX32" s="635" t="s">
        <v>315</v>
      </c>
      <c r="AY32" s="636"/>
      <c r="AZ32" s="636"/>
      <c r="BA32" s="636"/>
      <c r="BB32" s="636"/>
      <c r="BC32" s="636"/>
      <c r="BD32" s="636"/>
      <c r="BE32" s="636"/>
      <c r="BF32" s="637"/>
      <c r="BG32" s="700">
        <v>99</v>
      </c>
      <c r="BH32" s="639"/>
      <c r="BI32" s="639"/>
      <c r="BJ32" s="639"/>
      <c r="BK32" s="639"/>
      <c r="BL32" s="639"/>
      <c r="BM32" s="683">
        <v>94.9</v>
      </c>
      <c r="BN32" s="639"/>
      <c r="BO32" s="639"/>
      <c r="BP32" s="639"/>
      <c r="BQ32" s="676"/>
      <c r="BR32" s="700">
        <v>98.9</v>
      </c>
      <c r="BS32" s="639"/>
      <c r="BT32" s="639"/>
      <c r="BU32" s="639"/>
      <c r="BV32" s="639"/>
      <c r="BW32" s="639"/>
      <c r="BX32" s="683">
        <v>94.4</v>
      </c>
      <c r="BY32" s="639"/>
      <c r="BZ32" s="639"/>
      <c r="CA32" s="639"/>
      <c r="CB32" s="676"/>
      <c r="CD32" s="711"/>
      <c r="CE32" s="712"/>
      <c r="CF32" s="667" t="s">
        <v>316</v>
      </c>
      <c r="CG32" s="664"/>
      <c r="CH32" s="664"/>
      <c r="CI32" s="664"/>
      <c r="CJ32" s="664"/>
      <c r="CK32" s="664"/>
      <c r="CL32" s="664"/>
      <c r="CM32" s="664"/>
      <c r="CN32" s="664"/>
      <c r="CO32" s="664"/>
      <c r="CP32" s="664"/>
      <c r="CQ32" s="665"/>
      <c r="CR32" s="623" t="s">
        <v>232</v>
      </c>
      <c r="CS32" s="626"/>
      <c r="CT32" s="626"/>
      <c r="CU32" s="626"/>
      <c r="CV32" s="626"/>
      <c r="CW32" s="626"/>
      <c r="CX32" s="626"/>
      <c r="CY32" s="627"/>
      <c r="CZ32" s="628" t="s">
        <v>241</v>
      </c>
      <c r="DA32" s="657"/>
      <c r="DB32" s="657"/>
      <c r="DC32" s="658"/>
      <c r="DD32" s="631" t="s">
        <v>138</v>
      </c>
      <c r="DE32" s="626"/>
      <c r="DF32" s="626"/>
      <c r="DG32" s="626"/>
      <c r="DH32" s="626"/>
      <c r="DI32" s="626"/>
      <c r="DJ32" s="626"/>
      <c r="DK32" s="627"/>
      <c r="DL32" s="631" t="s">
        <v>232</v>
      </c>
      <c r="DM32" s="626"/>
      <c r="DN32" s="626"/>
      <c r="DO32" s="626"/>
      <c r="DP32" s="626"/>
      <c r="DQ32" s="626"/>
      <c r="DR32" s="626"/>
      <c r="DS32" s="626"/>
      <c r="DT32" s="626"/>
      <c r="DU32" s="626"/>
      <c r="DV32" s="627"/>
      <c r="DW32" s="628" t="s">
        <v>232</v>
      </c>
      <c r="DX32" s="657"/>
      <c r="DY32" s="657"/>
      <c r="DZ32" s="657"/>
      <c r="EA32" s="657"/>
      <c r="EB32" s="657"/>
      <c r="EC32" s="659"/>
    </row>
    <row r="33" spans="2:133" ht="11.25" customHeight="1" x14ac:dyDescent="0.2">
      <c r="B33" s="620" t="s">
        <v>317</v>
      </c>
      <c r="C33" s="621"/>
      <c r="D33" s="621"/>
      <c r="E33" s="621"/>
      <c r="F33" s="621"/>
      <c r="G33" s="621"/>
      <c r="H33" s="621"/>
      <c r="I33" s="621"/>
      <c r="J33" s="621"/>
      <c r="K33" s="621"/>
      <c r="L33" s="621"/>
      <c r="M33" s="621"/>
      <c r="N33" s="621"/>
      <c r="O33" s="621"/>
      <c r="P33" s="621"/>
      <c r="Q33" s="622"/>
      <c r="R33" s="623">
        <v>1286336</v>
      </c>
      <c r="S33" s="626"/>
      <c r="T33" s="626"/>
      <c r="U33" s="626"/>
      <c r="V33" s="626"/>
      <c r="W33" s="626"/>
      <c r="X33" s="626"/>
      <c r="Y33" s="627"/>
      <c r="Z33" s="685">
        <v>5.8</v>
      </c>
      <c r="AA33" s="685"/>
      <c r="AB33" s="685"/>
      <c r="AC33" s="685"/>
      <c r="AD33" s="686" t="s">
        <v>232</v>
      </c>
      <c r="AE33" s="686"/>
      <c r="AF33" s="686"/>
      <c r="AG33" s="686"/>
      <c r="AH33" s="686"/>
      <c r="AI33" s="686"/>
      <c r="AJ33" s="686"/>
      <c r="AK33" s="686"/>
      <c r="AL33" s="628" t="s">
        <v>232</v>
      </c>
      <c r="AM33" s="629"/>
      <c r="AN33" s="629"/>
      <c r="AO33" s="687"/>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67" t="s">
        <v>318</v>
      </c>
      <c r="CE33" s="664"/>
      <c r="CF33" s="664"/>
      <c r="CG33" s="664"/>
      <c r="CH33" s="664"/>
      <c r="CI33" s="664"/>
      <c r="CJ33" s="664"/>
      <c r="CK33" s="664"/>
      <c r="CL33" s="664"/>
      <c r="CM33" s="664"/>
      <c r="CN33" s="664"/>
      <c r="CO33" s="664"/>
      <c r="CP33" s="664"/>
      <c r="CQ33" s="665"/>
      <c r="CR33" s="623">
        <v>10312189</v>
      </c>
      <c r="CS33" s="624"/>
      <c r="CT33" s="624"/>
      <c r="CU33" s="624"/>
      <c r="CV33" s="624"/>
      <c r="CW33" s="624"/>
      <c r="CX33" s="624"/>
      <c r="CY33" s="625"/>
      <c r="CZ33" s="628">
        <v>49.7</v>
      </c>
      <c r="DA33" s="657"/>
      <c r="DB33" s="657"/>
      <c r="DC33" s="658"/>
      <c r="DD33" s="631">
        <v>7270739</v>
      </c>
      <c r="DE33" s="624"/>
      <c r="DF33" s="624"/>
      <c r="DG33" s="624"/>
      <c r="DH33" s="624"/>
      <c r="DI33" s="624"/>
      <c r="DJ33" s="624"/>
      <c r="DK33" s="625"/>
      <c r="DL33" s="631">
        <v>5628959</v>
      </c>
      <c r="DM33" s="624"/>
      <c r="DN33" s="624"/>
      <c r="DO33" s="624"/>
      <c r="DP33" s="624"/>
      <c r="DQ33" s="624"/>
      <c r="DR33" s="624"/>
      <c r="DS33" s="624"/>
      <c r="DT33" s="624"/>
      <c r="DU33" s="624"/>
      <c r="DV33" s="625"/>
      <c r="DW33" s="628">
        <v>46.4</v>
      </c>
      <c r="DX33" s="657"/>
      <c r="DY33" s="657"/>
      <c r="DZ33" s="657"/>
      <c r="EA33" s="657"/>
      <c r="EB33" s="657"/>
      <c r="EC33" s="659"/>
    </row>
    <row r="34" spans="2:133" ht="11.25" customHeight="1" x14ac:dyDescent="0.2">
      <c r="B34" s="620" t="s">
        <v>319</v>
      </c>
      <c r="C34" s="621"/>
      <c r="D34" s="621"/>
      <c r="E34" s="621"/>
      <c r="F34" s="621"/>
      <c r="G34" s="621"/>
      <c r="H34" s="621"/>
      <c r="I34" s="621"/>
      <c r="J34" s="621"/>
      <c r="K34" s="621"/>
      <c r="L34" s="621"/>
      <c r="M34" s="621"/>
      <c r="N34" s="621"/>
      <c r="O34" s="621"/>
      <c r="P34" s="621"/>
      <c r="Q34" s="622"/>
      <c r="R34" s="623">
        <v>734074</v>
      </c>
      <c r="S34" s="626"/>
      <c r="T34" s="626"/>
      <c r="U34" s="626"/>
      <c r="V34" s="626"/>
      <c r="W34" s="626"/>
      <c r="X34" s="626"/>
      <c r="Y34" s="627"/>
      <c r="Z34" s="685">
        <v>3.3</v>
      </c>
      <c r="AA34" s="685"/>
      <c r="AB34" s="685"/>
      <c r="AC34" s="685"/>
      <c r="AD34" s="686">
        <v>1532</v>
      </c>
      <c r="AE34" s="686"/>
      <c r="AF34" s="686"/>
      <c r="AG34" s="686"/>
      <c r="AH34" s="686"/>
      <c r="AI34" s="686"/>
      <c r="AJ34" s="686"/>
      <c r="AK34" s="686"/>
      <c r="AL34" s="628">
        <v>0</v>
      </c>
      <c r="AM34" s="629"/>
      <c r="AN34" s="629"/>
      <c r="AO34" s="687"/>
      <c r="AP34" s="234"/>
      <c r="AQ34" s="697" t="s">
        <v>320</v>
      </c>
      <c r="AR34" s="698"/>
      <c r="AS34" s="698"/>
      <c r="AT34" s="698"/>
      <c r="AU34" s="698"/>
      <c r="AV34" s="698"/>
      <c r="AW34" s="698"/>
      <c r="AX34" s="698"/>
      <c r="AY34" s="698"/>
      <c r="AZ34" s="698"/>
      <c r="BA34" s="698"/>
      <c r="BB34" s="698"/>
      <c r="BC34" s="698"/>
      <c r="BD34" s="698"/>
      <c r="BE34" s="698"/>
      <c r="BF34" s="699"/>
      <c r="BG34" s="697" t="s">
        <v>321</v>
      </c>
      <c r="BH34" s="698"/>
      <c r="BI34" s="698"/>
      <c r="BJ34" s="698"/>
      <c r="BK34" s="698"/>
      <c r="BL34" s="698"/>
      <c r="BM34" s="698"/>
      <c r="BN34" s="698"/>
      <c r="BO34" s="698"/>
      <c r="BP34" s="698"/>
      <c r="BQ34" s="698"/>
      <c r="BR34" s="698"/>
      <c r="BS34" s="698"/>
      <c r="BT34" s="698"/>
      <c r="BU34" s="698"/>
      <c r="BV34" s="698"/>
      <c r="BW34" s="698"/>
      <c r="BX34" s="698"/>
      <c r="BY34" s="698"/>
      <c r="BZ34" s="698"/>
      <c r="CA34" s="698"/>
      <c r="CB34" s="699"/>
      <c r="CD34" s="667" t="s">
        <v>322</v>
      </c>
      <c r="CE34" s="664"/>
      <c r="CF34" s="664"/>
      <c r="CG34" s="664"/>
      <c r="CH34" s="664"/>
      <c r="CI34" s="664"/>
      <c r="CJ34" s="664"/>
      <c r="CK34" s="664"/>
      <c r="CL34" s="664"/>
      <c r="CM34" s="664"/>
      <c r="CN34" s="664"/>
      <c r="CO34" s="664"/>
      <c r="CP34" s="664"/>
      <c r="CQ34" s="665"/>
      <c r="CR34" s="623">
        <v>4273756</v>
      </c>
      <c r="CS34" s="626"/>
      <c r="CT34" s="626"/>
      <c r="CU34" s="626"/>
      <c r="CV34" s="626"/>
      <c r="CW34" s="626"/>
      <c r="CX34" s="626"/>
      <c r="CY34" s="627"/>
      <c r="CZ34" s="628">
        <v>20.6</v>
      </c>
      <c r="DA34" s="657"/>
      <c r="DB34" s="657"/>
      <c r="DC34" s="658"/>
      <c r="DD34" s="631">
        <v>2557037</v>
      </c>
      <c r="DE34" s="626"/>
      <c r="DF34" s="626"/>
      <c r="DG34" s="626"/>
      <c r="DH34" s="626"/>
      <c r="DI34" s="626"/>
      <c r="DJ34" s="626"/>
      <c r="DK34" s="627"/>
      <c r="DL34" s="631">
        <v>1873903</v>
      </c>
      <c r="DM34" s="626"/>
      <c r="DN34" s="626"/>
      <c r="DO34" s="626"/>
      <c r="DP34" s="626"/>
      <c r="DQ34" s="626"/>
      <c r="DR34" s="626"/>
      <c r="DS34" s="626"/>
      <c r="DT34" s="626"/>
      <c r="DU34" s="626"/>
      <c r="DV34" s="627"/>
      <c r="DW34" s="628">
        <v>15.4</v>
      </c>
      <c r="DX34" s="657"/>
      <c r="DY34" s="657"/>
      <c r="DZ34" s="657"/>
      <c r="EA34" s="657"/>
      <c r="EB34" s="657"/>
      <c r="EC34" s="659"/>
    </row>
    <row r="35" spans="2:133" ht="11.25" customHeight="1" x14ac:dyDescent="0.2">
      <c r="B35" s="620" t="s">
        <v>323</v>
      </c>
      <c r="C35" s="621"/>
      <c r="D35" s="621"/>
      <c r="E35" s="621"/>
      <c r="F35" s="621"/>
      <c r="G35" s="621"/>
      <c r="H35" s="621"/>
      <c r="I35" s="621"/>
      <c r="J35" s="621"/>
      <c r="K35" s="621"/>
      <c r="L35" s="621"/>
      <c r="M35" s="621"/>
      <c r="N35" s="621"/>
      <c r="O35" s="621"/>
      <c r="P35" s="621"/>
      <c r="Q35" s="622"/>
      <c r="R35" s="623">
        <v>1163600</v>
      </c>
      <c r="S35" s="626"/>
      <c r="T35" s="626"/>
      <c r="U35" s="626"/>
      <c r="V35" s="626"/>
      <c r="W35" s="626"/>
      <c r="X35" s="626"/>
      <c r="Y35" s="627"/>
      <c r="Z35" s="685">
        <v>5.2</v>
      </c>
      <c r="AA35" s="685"/>
      <c r="AB35" s="685"/>
      <c r="AC35" s="685"/>
      <c r="AD35" s="686" t="s">
        <v>241</v>
      </c>
      <c r="AE35" s="686"/>
      <c r="AF35" s="686"/>
      <c r="AG35" s="686"/>
      <c r="AH35" s="686"/>
      <c r="AI35" s="686"/>
      <c r="AJ35" s="686"/>
      <c r="AK35" s="686"/>
      <c r="AL35" s="628" t="s">
        <v>138</v>
      </c>
      <c r="AM35" s="629"/>
      <c r="AN35" s="629"/>
      <c r="AO35" s="687"/>
      <c r="AP35" s="234"/>
      <c r="AQ35" s="691" t="s">
        <v>324</v>
      </c>
      <c r="AR35" s="692"/>
      <c r="AS35" s="692"/>
      <c r="AT35" s="692"/>
      <c r="AU35" s="692"/>
      <c r="AV35" s="692"/>
      <c r="AW35" s="692"/>
      <c r="AX35" s="692"/>
      <c r="AY35" s="693"/>
      <c r="AZ35" s="688">
        <v>2713263</v>
      </c>
      <c r="BA35" s="689"/>
      <c r="BB35" s="689"/>
      <c r="BC35" s="689"/>
      <c r="BD35" s="689"/>
      <c r="BE35" s="689"/>
      <c r="BF35" s="690"/>
      <c r="BG35" s="694" t="s">
        <v>325</v>
      </c>
      <c r="BH35" s="695"/>
      <c r="BI35" s="695"/>
      <c r="BJ35" s="695"/>
      <c r="BK35" s="695"/>
      <c r="BL35" s="695"/>
      <c r="BM35" s="695"/>
      <c r="BN35" s="695"/>
      <c r="BO35" s="695"/>
      <c r="BP35" s="695"/>
      <c r="BQ35" s="695"/>
      <c r="BR35" s="695"/>
      <c r="BS35" s="695"/>
      <c r="BT35" s="695"/>
      <c r="BU35" s="696"/>
      <c r="BV35" s="688">
        <v>130913</v>
      </c>
      <c r="BW35" s="689"/>
      <c r="BX35" s="689"/>
      <c r="BY35" s="689"/>
      <c r="BZ35" s="689"/>
      <c r="CA35" s="689"/>
      <c r="CB35" s="690"/>
      <c r="CD35" s="667" t="s">
        <v>326</v>
      </c>
      <c r="CE35" s="664"/>
      <c r="CF35" s="664"/>
      <c r="CG35" s="664"/>
      <c r="CH35" s="664"/>
      <c r="CI35" s="664"/>
      <c r="CJ35" s="664"/>
      <c r="CK35" s="664"/>
      <c r="CL35" s="664"/>
      <c r="CM35" s="664"/>
      <c r="CN35" s="664"/>
      <c r="CO35" s="664"/>
      <c r="CP35" s="664"/>
      <c r="CQ35" s="665"/>
      <c r="CR35" s="623">
        <v>86786</v>
      </c>
      <c r="CS35" s="624"/>
      <c r="CT35" s="624"/>
      <c r="CU35" s="624"/>
      <c r="CV35" s="624"/>
      <c r="CW35" s="624"/>
      <c r="CX35" s="624"/>
      <c r="CY35" s="625"/>
      <c r="CZ35" s="628">
        <v>0.4</v>
      </c>
      <c r="DA35" s="657"/>
      <c r="DB35" s="657"/>
      <c r="DC35" s="658"/>
      <c r="DD35" s="631">
        <v>66721</v>
      </c>
      <c r="DE35" s="624"/>
      <c r="DF35" s="624"/>
      <c r="DG35" s="624"/>
      <c r="DH35" s="624"/>
      <c r="DI35" s="624"/>
      <c r="DJ35" s="624"/>
      <c r="DK35" s="625"/>
      <c r="DL35" s="631">
        <v>48371</v>
      </c>
      <c r="DM35" s="624"/>
      <c r="DN35" s="624"/>
      <c r="DO35" s="624"/>
      <c r="DP35" s="624"/>
      <c r="DQ35" s="624"/>
      <c r="DR35" s="624"/>
      <c r="DS35" s="624"/>
      <c r="DT35" s="624"/>
      <c r="DU35" s="624"/>
      <c r="DV35" s="625"/>
      <c r="DW35" s="628">
        <v>0.4</v>
      </c>
      <c r="DX35" s="657"/>
      <c r="DY35" s="657"/>
      <c r="DZ35" s="657"/>
      <c r="EA35" s="657"/>
      <c r="EB35" s="657"/>
      <c r="EC35" s="659"/>
    </row>
    <row r="36" spans="2:133" ht="11.25" customHeight="1" x14ac:dyDescent="0.2">
      <c r="B36" s="620" t="s">
        <v>327</v>
      </c>
      <c r="C36" s="621"/>
      <c r="D36" s="621"/>
      <c r="E36" s="621"/>
      <c r="F36" s="621"/>
      <c r="G36" s="621"/>
      <c r="H36" s="621"/>
      <c r="I36" s="621"/>
      <c r="J36" s="621"/>
      <c r="K36" s="621"/>
      <c r="L36" s="621"/>
      <c r="M36" s="621"/>
      <c r="N36" s="621"/>
      <c r="O36" s="621"/>
      <c r="P36" s="621"/>
      <c r="Q36" s="622"/>
      <c r="R36" s="623" t="s">
        <v>232</v>
      </c>
      <c r="S36" s="626"/>
      <c r="T36" s="626"/>
      <c r="U36" s="626"/>
      <c r="V36" s="626"/>
      <c r="W36" s="626"/>
      <c r="X36" s="626"/>
      <c r="Y36" s="627"/>
      <c r="Z36" s="685" t="s">
        <v>241</v>
      </c>
      <c r="AA36" s="685"/>
      <c r="AB36" s="685"/>
      <c r="AC36" s="685"/>
      <c r="AD36" s="686" t="s">
        <v>232</v>
      </c>
      <c r="AE36" s="686"/>
      <c r="AF36" s="686"/>
      <c r="AG36" s="686"/>
      <c r="AH36" s="686"/>
      <c r="AI36" s="686"/>
      <c r="AJ36" s="686"/>
      <c r="AK36" s="686"/>
      <c r="AL36" s="628" t="s">
        <v>232</v>
      </c>
      <c r="AM36" s="629"/>
      <c r="AN36" s="629"/>
      <c r="AO36" s="687"/>
      <c r="AQ36" s="660" t="s">
        <v>328</v>
      </c>
      <c r="AR36" s="661"/>
      <c r="AS36" s="661"/>
      <c r="AT36" s="661"/>
      <c r="AU36" s="661"/>
      <c r="AV36" s="661"/>
      <c r="AW36" s="661"/>
      <c r="AX36" s="661"/>
      <c r="AY36" s="662"/>
      <c r="AZ36" s="623">
        <v>1079922</v>
      </c>
      <c r="BA36" s="626"/>
      <c r="BB36" s="626"/>
      <c r="BC36" s="626"/>
      <c r="BD36" s="624"/>
      <c r="BE36" s="624"/>
      <c r="BF36" s="663"/>
      <c r="BG36" s="667" t="s">
        <v>329</v>
      </c>
      <c r="BH36" s="664"/>
      <c r="BI36" s="664"/>
      <c r="BJ36" s="664"/>
      <c r="BK36" s="664"/>
      <c r="BL36" s="664"/>
      <c r="BM36" s="664"/>
      <c r="BN36" s="664"/>
      <c r="BO36" s="664"/>
      <c r="BP36" s="664"/>
      <c r="BQ36" s="664"/>
      <c r="BR36" s="664"/>
      <c r="BS36" s="664"/>
      <c r="BT36" s="664"/>
      <c r="BU36" s="665"/>
      <c r="BV36" s="623">
        <v>107447</v>
      </c>
      <c r="BW36" s="626"/>
      <c r="BX36" s="626"/>
      <c r="BY36" s="626"/>
      <c r="BZ36" s="626"/>
      <c r="CA36" s="626"/>
      <c r="CB36" s="666"/>
      <c r="CD36" s="667" t="s">
        <v>330</v>
      </c>
      <c r="CE36" s="664"/>
      <c r="CF36" s="664"/>
      <c r="CG36" s="664"/>
      <c r="CH36" s="664"/>
      <c r="CI36" s="664"/>
      <c r="CJ36" s="664"/>
      <c r="CK36" s="664"/>
      <c r="CL36" s="664"/>
      <c r="CM36" s="664"/>
      <c r="CN36" s="664"/>
      <c r="CO36" s="664"/>
      <c r="CP36" s="664"/>
      <c r="CQ36" s="665"/>
      <c r="CR36" s="623">
        <v>3310535</v>
      </c>
      <c r="CS36" s="626"/>
      <c r="CT36" s="626"/>
      <c r="CU36" s="626"/>
      <c r="CV36" s="626"/>
      <c r="CW36" s="626"/>
      <c r="CX36" s="626"/>
      <c r="CY36" s="627"/>
      <c r="CZ36" s="628">
        <v>16</v>
      </c>
      <c r="DA36" s="657"/>
      <c r="DB36" s="657"/>
      <c r="DC36" s="658"/>
      <c r="DD36" s="631">
        <v>3099165</v>
      </c>
      <c r="DE36" s="626"/>
      <c r="DF36" s="626"/>
      <c r="DG36" s="626"/>
      <c r="DH36" s="626"/>
      <c r="DI36" s="626"/>
      <c r="DJ36" s="626"/>
      <c r="DK36" s="627"/>
      <c r="DL36" s="631">
        <v>2369052</v>
      </c>
      <c r="DM36" s="626"/>
      <c r="DN36" s="626"/>
      <c r="DO36" s="626"/>
      <c r="DP36" s="626"/>
      <c r="DQ36" s="626"/>
      <c r="DR36" s="626"/>
      <c r="DS36" s="626"/>
      <c r="DT36" s="626"/>
      <c r="DU36" s="626"/>
      <c r="DV36" s="627"/>
      <c r="DW36" s="628">
        <v>19.5</v>
      </c>
      <c r="DX36" s="657"/>
      <c r="DY36" s="657"/>
      <c r="DZ36" s="657"/>
      <c r="EA36" s="657"/>
      <c r="EB36" s="657"/>
      <c r="EC36" s="659"/>
    </row>
    <row r="37" spans="2:133" ht="11.25" customHeight="1" x14ac:dyDescent="0.2">
      <c r="B37" s="620" t="s">
        <v>331</v>
      </c>
      <c r="C37" s="621"/>
      <c r="D37" s="621"/>
      <c r="E37" s="621"/>
      <c r="F37" s="621"/>
      <c r="G37" s="621"/>
      <c r="H37" s="621"/>
      <c r="I37" s="621"/>
      <c r="J37" s="621"/>
      <c r="K37" s="621"/>
      <c r="L37" s="621"/>
      <c r="M37" s="621"/>
      <c r="N37" s="621"/>
      <c r="O37" s="621"/>
      <c r="P37" s="621"/>
      <c r="Q37" s="622"/>
      <c r="R37" s="623">
        <v>750000</v>
      </c>
      <c r="S37" s="626"/>
      <c r="T37" s="626"/>
      <c r="U37" s="626"/>
      <c r="V37" s="626"/>
      <c r="W37" s="626"/>
      <c r="X37" s="626"/>
      <c r="Y37" s="627"/>
      <c r="Z37" s="685">
        <v>3.4</v>
      </c>
      <c r="AA37" s="685"/>
      <c r="AB37" s="685"/>
      <c r="AC37" s="685"/>
      <c r="AD37" s="686" t="s">
        <v>241</v>
      </c>
      <c r="AE37" s="686"/>
      <c r="AF37" s="686"/>
      <c r="AG37" s="686"/>
      <c r="AH37" s="686"/>
      <c r="AI37" s="686"/>
      <c r="AJ37" s="686"/>
      <c r="AK37" s="686"/>
      <c r="AL37" s="628" t="s">
        <v>241</v>
      </c>
      <c r="AM37" s="629"/>
      <c r="AN37" s="629"/>
      <c r="AO37" s="687"/>
      <c r="AQ37" s="660" t="s">
        <v>332</v>
      </c>
      <c r="AR37" s="661"/>
      <c r="AS37" s="661"/>
      <c r="AT37" s="661"/>
      <c r="AU37" s="661"/>
      <c r="AV37" s="661"/>
      <c r="AW37" s="661"/>
      <c r="AX37" s="661"/>
      <c r="AY37" s="662"/>
      <c r="AZ37" s="623">
        <v>2750</v>
      </c>
      <c r="BA37" s="626"/>
      <c r="BB37" s="626"/>
      <c r="BC37" s="626"/>
      <c r="BD37" s="624"/>
      <c r="BE37" s="624"/>
      <c r="BF37" s="663"/>
      <c r="BG37" s="667" t="s">
        <v>333</v>
      </c>
      <c r="BH37" s="664"/>
      <c r="BI37" s="664"/>
      <c r="BJ37" s="664"/>
      <c r="BK37" s="664"/>
      <c r="BL37" s="664"/>
      <c r="BM37" s="664"/>
      <c r="BN37" s="664"/>
      <c r="BO37" s="664"/>
      <c r="BP37" s="664"/>
      <c r="BQ37" s="664"/>
      <c r="BR37" s="664"/>
      <c r="BS37" s="664"/>
      <c r="BT37" s="664"/>
      <c r="BU37" s="665"/>
      <c r="BV37" s="623">
        <v>6587</v>
      </c>
      <c r="BW37" s="626"/>
      <c r="BX37" s="626"/>
      <c r="BY37" s="626"/>
      <c r="BZ37" s="626"/>
      <c r="CA37" s="626"/>
      <c r="CB37" s="666"/>
      <c r="CD37" s="667" t="s">
        <v>334</v>
      </c>
      <c r="CE37" s="664"/>
      <c r="CF37" s="664"/>
      <c r="CG37" s="664"/>
      <c r="CH37" s="664"/>
      <c r="CI37" s="664"/>
      <c r="CJ37" s="664"/>
      <c r="CK37" s="664"/>
      <c r="CL37" s="664"/>
      <c r="CM37" s="664"/>
      <c r="CN37" s="664"/>
      <c r="CO37" s="664"/>
      <c r="CP37" s="664"/>
      <c r="CQ37" s="665"/>
      <c r="CR37" s="623">
        <v>1151867</v>
      </c>
      <c r="CS37" s="624"/>
      <c r="CT37" s="624"/>
      <c r="CU37" s="624"/>
      <c r="CV37" s="624"/>
      <c r="CW37" s="624"/>
      <c r="CX37" s="624"/>
      <c r="CY37" s="625"/>
      <c r="CZ37" s="628">
        <v>5.6</v>
      </c>
      <c r="DA37" s="657"/>
      <c r="DB37" s="657"/>
      <c r="DC37" s="658"/>
      <c r="DD37" s="631">
        <v>1151530</v>
      </c>
      <c r="DE37" s="624"/>
      <c r="DF37" s="624"/>
      <c r="DG37" s="624"/>
      <c r="DH37" s="624"/>
      <c r="DI37" s="624"/>
      <c r="DJ37" s="624"/>
      <c r="DK37" s="625"/>
      <c r="DL37" s="631">
        <v>988730</v>
      </c>
      <c r="DM37" s="624"/>
      <c r="DN37" s="624"/>
      <c r="DO37" s="624"/>
      <c r="DP37" s="624"/>
      <c r="DQ37" s="624"/>
      <c r="DR37" s="624"/>
      <c r="DS37" s="624"/>
      <c r="DT37" s="624"/>
      <c r="DU37" s="624"/>
      <c r="DV37" s="625"/>
      <c r="DW37" s="628">
        <v>8.1999999999999993</v>
      </c>
      <c r="DX37" s="657"/>
      <c r="DY37" s="657"/>
      <c r="DZ37" s="657"/>
      <c r="EA37" s="657"/>
      <c r="EB37" s="657"/>
      <c r="EC37" s="659"/>
    </row>
    <row r="38" spans="2:133" ht="11.25" customHeight="1" x14ac:dyDescent="0.2">
      <c r="B38" s="635" t="s">
        <v>335</v>
      </c>
      <c r="C38" s="636"/>
      <c r="D38" s="636"/>
      <c r="E38" s="636"/>
      <c r="F38" s="636"/>
      <c r="G38" s="636"/>
      <c r="H38" s="636"/>
      <c r="I38" s="636"/>
      <c r="J38" s="636"/>
      <c r="K38" s="636"/>
      <c r="L38" s="636"/>
      <c r="M38" s="636"/>
      <c r="N38" s="636"/>
      <c r="O38" s="636"/>
      <c r="P38" s="636"/>
      <c r="Q38" s="637"/>
      <c r="R38" s="638">
        <v>22255261</v>
      </c>
      <c r="S38" s="675"/>
      <c r="T38" s="675"/>
      <c r="U38" s="675"/>
      <c r="V38" s="675"/>
      <c r="W38" s="675"/>
      <c r="X38" s="675"/>
      <c r="Y38" s="680"/>
      <c r="Z38" s="681">
        <v>100</v>
      </c>
      <c r="AA38" s="681"/>
      <c r="AB38" s="681"/>
      <c r="AC38" s="681"/>
      <c r="AD38" s="682">
        <v>11381273</v>
      </c>
      <c r="AE38" s="682"/>
      <c r="AF38" s="682"/>
      <c r="AG38" s="682"/>
      <c r="AH38" s="682"/>
      <c r="AI38" s="682"/>
      <c r="AJ38" s="682"/>
      <c r="AK38" s="682"/>
      <c r="AL38" s="641">
        <v>100</v>
      </c>
      <c r="AM38" s="683"/>
      <c r="AN38" s="683"/>
      <c r="AO38" s="684"/>
      <c r="AQ38" s="660" t="s">
        <v>336</v>
      </c>
      <c r="AR38" s="661"/>
      <c r="AS38" s="661"/>
      <c r="AT38" s="661"/>
      <c r="AU38" s="661"/>
      <c r="AV38" s="661"/>
      <c r="AW38" s="661"/>
      <c r="AX38" s="661"/>
      <c r="AY38" s="662"/>
      <c r="AZ38" s="623" t="s">
        <v>138</v>
      </c>
      <c r="BA38" s="626"/>
      <c r="BB38" s="626"/>
      <c r="BC38" s="626"/>
      <c r="BD38" s="624"/>
      <c r="BE38" s="624"/>
      <c r="BF38" s="663"/>
      <c r="BG38" s="667" t="s">
        <v>337</v>
      </c>
      <c r="BH38" s="664"/>
      <c r="BI38" s="664"/>
      <c r="BJ38" s="664"/>
      <c r="BK38" s="664"/>
      <c r="BL38" s="664"/>
      <c r="BM38" s="664"/>
      <c r="BN38" s="664"/>
      <c r="BO38" s="664"/>
      <c r="BP38" s="664"/>
      <c r="BQ38" s="664"/>
      <c r="BR38" s="664"/>
      <c r="BS38" s="664"/>
      <c r="BT38" s="664"/>
      <c r="BU38" s="665"/>
      <c r="BV38" s="623">
        <v>11084</v>
      </c>
      <c r="BW38" s="626"/>
      <c r="BX38" s="626"/>
      <c r="BY38" s="626"/>
      <c r="BZ38" s="626"/>
      <c r="CA38" s="626"/>
      <c r="CB38" s="666"/>
      <c r="CD38" s="667" t="s">
        <v>338</v>
      </c>
      <c r="CE38" s="664"/>
      <c r="CF38" s="664"/>
      <c r="CG38" s="664"/>
      <c r="CH38" s="664"/>
      <c r="CI38" s="664"/>
      <c r="CJ38" s="664"/>
      <c r="CK38" s="664"/>
      <c r="CL38" s="664"/>
      <c r="CM38" s="664"/>
      <c r="CN38" s="664"/>
      <c r="CO38" s="664"/>
      <c r="CP38" s="664"/>
      <c r="CQ38" s="665"/>
      <c r="CR38" s="623">
        <v>1606103</v>
      </c>
      <c r="CS38" s="626"/>
      <c r="CT38" s="626"/>
      <c r="CU38" s="626"/>
      <c r="CV38" s="626"/>
      <c r="CW38" s="626"/>
      <c r="CX38" s="626"/>
      <c r="CY38" s="627"/>
      <c r="CZ38" s="628">
        <v>7.7</v>
      </c>
      <c r="DA38" s="657"/>
      <c r="DB38" s="657"/>
      <c r="DC38" s="658"/>
      <c r="DD38" s="631">
        <v>1358380</v>
      </c>
      <c r="DE38" s="626"/>
      <c r="DF38" s="626"/>
      <c r="DG38" s="626"/>
      <c r="DH38" s="626"/>
      <c r="DI38" s="626"/>
      <c r="DJ38" s="626"/>
      <c r="DK38" s="627"/>
      <c r="DL38" s="631">
        <v>1337633</v>
      </c>
      <c r="DM38" s="626"/>
      <c r="DN38" s="626"/>
      <c r="DO38" s="626"/>
      <c r="DP38" s="626"/>
      <c r="DQ38" s="626"/>
      <c r="DR38" s="626"/>
      <c r="DS38" s="626"/>
      <c r="DT38" s="626"/>
      <c r="DU38" s="626"/>
      <c r="DV38" s="627"/>
      <c r="DW38" s="628">
        <v>11</v>
      </c>
      <c r="DX38" s="657"/>
      <c r="DY38" s="657"/>
      <c r="DZ38" s="657"/>
      <c r="EA38" s="657"/>
      <c r="EB38" s="657"/>
      <c r="EC38" s="659"/>
    </row>
    <row r="39" spans="2:133" ht="11.25" customHeight="1" x14ac:dyDescent="0.2">
      <c r="AQ39" s="660" t="s">
        <v>339</v>
      </c>
      <c r="AR39" s="661"/>
      <c r="AS39" s="661"/>
      <c r="AT39" s="661"/>
      <c r="AU39" s="661"/>
      <c r="AV39" s="661"/>
      <c r="AW39" s="661"/>
      <c r="AX39" s="661"/>
      <c r="AY39" s="662"/>
      <c r="AZ39" s="623" t="s">
        <v>232</v>
      </c>
      <c r="BA39" s="626"/>
      <c r="BB39" s="626"/>
      <c r="BC39" s="626"/>
      <c r="BD39" s="624"/>
      <c r="BE39" s="624"/>
      <c r="BF39" s="663"/>
      <c r="BG39" s="668" t="s">
        <v>340</v>
      </c>
      <c r="BH39" s="669"/>
      <c r="BI39" s="669"/>
      <c r="BJ39" s="669"/>
      <c r="BK39" s="669"/>
      <c r="BL39" s="235"/>
      <c r="BM39" s="664" t="s">
        <v>341</v>
      </c>
      <c r="BN39" s="664"/>
      <c r="BO39" s="664"/>
      <c r="BP39" s="664"/>
      <c r="BQ39" s="664"/>
      <c r="BR39" s="664"/>
      <c r="BS39" s="664"/>
      <c r="BT39" s="664"/>
      <c r="BU39" s="665"/>
      <c r="BV39" s="623">
        <v>98</v>
      </c>
      <c r="BW39" s="626"/>
      <c r="BX39" s="626"/>
      <c r="BY39" s="626"/>
      <c r="BZ39" s="626"/>
      <c r="CA39" s="626"/>
      <c r="CB39" s="666"/>
      <c r="CD39" s="667" t="s">
        <v>342</v>
      </c>
      <c r="CE39" s="664"/>
      <c r="CF39" s="664"/>
      <c r="CG39" s="664"/>
      <c r="CH39" s="664"/>
      <c r="CI39" s="664"/>
      <c r="CJ39" s="664"/>
      <c r="CK39" s="664"/>
      <c r="CL39" s="664"/>
      <c r="CM39" s="664"/>
      <c r="CN39" s="664"/>
      <c r="CO39" s="664"/>
      <c r="CP39" s="664"/>
      <c r="CQ39" s="665"/>
      <c r="CR39" s="623">
        <v>830279</v>
      </c>
      <c r="CS39" s="624"/>
      <c r="CT39" s="624"/>
      <c r="CU39" s="624"/>
      <c r="CV39" s="624"/>
      <c r="CW39" s="624"/>
      <c r="CX39" s="624"/>
      <c r="CY39" s="625"/>
      <c r="CZ39" s="628">
        <v>4</v>
      </c>
      <c r="DA39" s="657"/>
      <c r="DB39" s="657"/>
      <c r="DC39" s="658"/>
      <c r="DD39" s="631">
        <v>166144</v>
      </c>
      <c r="DE39" s="624"/>
      <c r="DF39" s="624"/>
      <c r="DG39" s="624"/>
      <c r="DH39" s="624"/>
      <c r="DI39" s="624"/>
      <c r="DJ39" s="624"/>
      <c r="DK39" s="625"/>
      <c r="DL39" s="631" t="s">
        <v>241</v>
      </c>
      <c r="DM39" s="624"/>
      <c r="DN39" s="624"/>
      <c r="DO39" s="624"/>
      <c r="DP39" s="624"/>
      <c r="DQ39" s="624"/>
      <c r="DR39" s="624"/>
      <c r="DS39" s="624"/>
      <c r="DT39" s="624"/>
      <c r="DU39" s="624"/>
      <c r="DV39" s="625"/>
      <c r="DW39" s="628" t="s">
        <v>232</v>
      </c>
      <c r="DX39" s="657"/>
      <c r="DY39" s="657"/>
      <c r="DZ39" s="657"/>
      <c r="EA39" s="657"/>
      <c r="EB39" s="657"/>
      <c r="EC39" s="659"/>
    </row>
    <row r="40" spans="2:133" ht="11.25" customHeight="1" x14ac:dyDescent="0.2">
      <c r="AQ40" s="660" t="s">
        <v>343</v>
      </c>
      <c r="AR40" s="661"/>
      <c r="AS40" s="661"/>
      <c r="AT40" s="661"/>
      <c r="AU40" s="661"/>
      <c r="AV40" s="661"/>
      <c r="AW40" s="661"/>
      <c r="AX40" s="661"/>
      <c r="AY40" s="662"/>
      <c r="AZ40" s="623">
        <v>370539</v>
      </c>
      <c r="BA40" s="626"/>
      <c r="BB40" s="626"/>
      <c r="BC40" s="626"/>
      <c r="BD40" s="624"/>
      <c r="BE40" s="624"/>
      <c r="BF40" s="663"/>
      <c r="BG40" s="668"/>
      <c r="BH40" s="669"/>
      <c r="BI40" s="669"/>
      <c r="BJ40" s="669"/>
      <c r="BK40" s="669"/>
      <c r="BL40" s="235"/>
      <c r="BM40" s="664" t="s">
        <v>344</v>
      </c>
      <c r="BN40" s="664"/>
      <c r="BO40" s="664"/>
      <c r="BP40" s="664"/>
      <c r="BQ40" s="664"/>
      <c r="BR40" s="664"/>
      <c r="BS40" s="664"/>
      <c r="BT40" s="664"/>
      <c r="BU40" s="665"/>
      <c r="BV40" s="623" t="s">
        <v>232</v>
      </c>
      <c r="BW40" s="626"/>
      <c r="BX40" s="626"/>
      <c r="BY40" s="626"/>
      <c r="BZ40" s="626"/>
      <c r="CA40" s="626"/>
      <c r="CB40" s="666"/>
      <c r="CD40" s="667" t="s">
        <v>345</v>
      </c>
      <c r="CE40" s="664"/>
      <c r="CF40" s="664"/>
      <c r="CG40" s="664"/>
      <c r="CH40" s="664"/>
      <c r="CI40" s="664"/>
      <c r="CJ40" s="664"/>
      <c r="CK40" s="664"/>
      <c r="CL40" s="664"/>
      <c r="CM40" s="664"/>
      <c r="CN40" s="664"/>
      <c r="CO40" s="664"/>
      <c r="CP40" s="664"/>
      <c r="CQ40" s="665"/>
      <c r="CR40" s="623">
        <v>204730</v>
      </c>
      <c r="CS40" s="626"/>
      <c r="CT40" s="626"/>
      <c r="CU40" s="626"/>
      <c r="CV40" s="626"/>
      <c r="CW40" s="626"/>
      <c r="CX40" s="626"/>
      <c r="CY40" s="627"/>
      <c r="CZ40" s="628">
        <v>1</v>
      </c>
      <c r="DA40" s="657"/>
      <c r="DB40" s="657"/>
      <c r="DC40" s="658"/>
      <c r="DD40" s="631">
        <v>23292</v>
      </c>
      <c r="DE40" s="626"/>
      <c r="DF40" s="626"/>
      <c r="DG40" s="626"/>
      <c r="DH40" s="626"/>
      <c r="DI40" s="626"/>
      <c r="DJ40" s="626"/>
      <c r="DK40" s="627"/>
      <c r="DL40" s="631" t="s">
        <v>232</v>
      </c>
      <c r="DM40" s="626"/>
      <c r="DN40" s="626"/>
      <c r="DO40" s="626"/>
      <c r="DP40" s="626"/>
      <c r="DQ40" s="626"/>
      <c r="DR40" s="626"/>
      <c r="DS40" s="626"/>
      <c r="DT40" s="626"/>
      <c r="DU40" s="626"/>
      <c r="DV40" s="627"/>
      <c r="DW40" s="628" t="s">
        <v>232</v>
      </c>
      <c r="DX40" s="657"/>
      <c r="DY40" s="657"/>
      <c r="DZ40" s="657"/>
      <c r="EA40" s="657"/>
      <c r="EB40" s="657"/>
      <c r="EC40" s="659"/>
    </row>
    <row r="41" spans="2:133" ht="11.25" customHeight="1" x14ac:dyDescent="0.2">
      <c r="AQ41" s="672" t="s">
        <v>346</v>
      </c>
      <c r="AR41" s="673"/>
      <c r="AS41" s="673"/>
      <c r="AT41" s="673"/>
      <c r="AU41" s="673"/>
      <c r="AV41" s="673"/>
      <c r="AW41" s="673"/>
      <c r="AX41" s="673"/>
      <c r="AY41" s="674"/>
      <c r="AZ41" s="638">
        <v>1260052</v>
      </c>
      <c r="BA41" s="675"/>
      <c r="BB41" s="675"/>
      <c r="BC41" s="675"/>
      <c r="BD41" s="639"/>
      <c r="BE41" s="639"/>
      <c r="BF41" s="676"/>
      <c r="BG41" s="670"/>
      <c r="BH41" s="671"/>
      <c r="BI41" s="671"/>
      <c r="BJ41" s="671"/>
      <c r="BK41" s="671"/>
      <c r="BL41" s="236"/>
      <c r="BM41" s="677" t="s">
        <v>347</v>
      </c>
      <c r="BN41" s="677"/>
      <c r="BO41" s="677"/>
      <c r="BP41" s="677"/>
      <c r="BQ41" s="677"/>
      <c r="BR41" s="677"/>
      <c r="BS41" s="677"/>
      <c r="BT41" s="677"/>
      <c r="BU41" s="678"/>
      <c r="BV41" s="638">
        <v>299</v>
      </c>
      <c r="BW41" s="675"/>
      <c r="BX41" s="675"/>
      <c r="BY41" s="675"/>
      <c r="BZ41" s="675"/>
      <c r="CA41" s="675"/>
      <c r="CB41" s="679"/>
      <c r="CD41" s="667" t="s">
        <v>348</v>
      </c>
      <c r="CE41" s="664"/>
      <c r="CF41" s="664"/>
      <c r="CG41" s="664"/>
      <c r="CH41" s="664"/>
      <c r="CI41" s="664"/>
      <c r="CJ41" s="664"/>
      <c r="CK41" s="664"/>
      <c r="CL41" s="664"/>
      <c r="CM41" s="664"/>
      <c r="CN41" s="664"/>
      <c r="CO41" s="664"/>
      <c r="CP41" s="664"/>
      <c r="CQ41" s="665"/>
      <c r="CR41" s="623" t="s">
        <v>241</v>
      </c>
      <c r="CS41" s="624"/>
      <c r="CT41" s="624"/>
      <c r="CU41" s="624"/>
      <c r="CV41" s="624"/>
      <c r="CW41" s="624"/>
      <c r="CX41" s="624"/>
      <c r="CY41" s="625"/>
      <c r="CZ41" s="628" t="s">
        <v>241</v>
      </c>
      <c r="DA41" s="657"/>
      <c r="DB41" s="657"/>
      <c r="DC41" s="658"/>
      <c r="DD41" s="631" t="s">
        <v>232</v>
      </c>
      <c r="DE41" s="624"/>
      <c r="DF41" s="624"/>
      <c r="DG41" s="624"/>
      <c r="DH41" s="624"/>
      <c r="DI41" s="624"/>
      <c r="DJ41" s="624"/>
      <c r="DK41" s="625"/>
      <c r="DL41" s="632"/>
      <c r="DM41" s="633"/>
      <c r="DN41" s="633"/>
      <c r="DO41" s="633"/>
      <c r="DP41" s="633"/>
      <c r="DQ41" s="633"/>
      <c r="DR41" s="633"/>
      <c r="DS41" s="633"/>
      <c r="DT41" s="633"/>
      <c r="DU41" s="633"/>
      <c r="DV41" s="634"/>
      <c r="DW41" s="617"/>
      <c r="DX41" s="618"/>
      <c r="DY41" s="618"/>
      <c r="DZ41" s="618"/>
      <c r="EA41" s="618"/>
      <c r="EB41" s="618"/>
      <c r="EC41" s="619"/>
    </row>
    <row r="42" spans="2:133" ht="11.25" customHeight="1" x14ac:dyDescent="0.2">
      <c r="B42" s="229" t="s">
        <v>349</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20" t="s">
        <v>350</v>
      </c>
      <c r="CE42" s="621"/>
      <c r="CF42" s="621"/>
      <c r="CG42" s="621"/>
      <c r="CH42" s="621"/>
      <c r="CI42" s="621"/>
      <c r="CJ42" s="621"/>
      <c r="CK42" s="621"/>
      <c r="CL42" s="621"/>
      <c r="CM42" s="621"/>
      <c r="CN42" s="621"/>
      <c r="CO42" s="621"/>
      <c r="CP42" s="621"/>
      <c r="CQ42" s="622"/>
      <c r="CR42" s="623">
        <v>2448178</v>
      </c>
      <c r="CS42" s="626"/>
      <c r="CT42" s="626"/>
      <c r="CU42" s="626"/>
      <c r="CV42" s="626"/>
      <c r="CW42" s="626"/>
      <c r="CX42" s="626"/>
      <c r="CY42" s="627"/>
      <c r="CZ42" s="628">
        <v>11.8</v>
      </c>
      <c r="DA42" s="629"/>
      <c r="DB42" s="629"/>
      <c r="DC42" s="630"/>
      <c r="DD42" s="631">
        <v>1108783</v>
      </c>
      <c r="DE42" s="626"/>
      <c r="DF42" s="626"/>
      <c r="DG42" s="626"/>
      <c r="DH42" s="626"/>
      <c r="DI42" s="626"/>
      <c r="DJ42" s="626"/>
      <c r="DK42" s="627"/>
      <c r="DL42" s="632"/>
      <c r="DM42" s="633"/>
      <c r="DN42" s="633"/>
      <c r="DO42" s="633"/>
      <c r="DP42" s="633"/>
      <c r="DQ42" s="633"/>
      <c r="DR42" s="633"/>
      <c r="DS42" s="633"/>
      <c r="DT42" s="633"/>
      <c r="DU42" s="633"/>
      <c r="DV42" s="634"/>
      <c r="DW42" s="617"/>
      <c r="DX42" s="618"/>
      <c r="DY42" s="618"/>
      <c r="DZ42" s="618"/>
      <c r="EA42" s="618"/>
      <c r="EB42" s="618"/>
      <c r="EC42" s="619"/>
    </row>
    <row r="43" spans="2:133" ht="11.25" customHeight="1" x14ac:dyDescent="0.2">
      <c r="B43" s="239" t="s">
        <v>351</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20" t="s">
        <v>352</v>
      </c>
      <c r="CE43" s="621"/>
      <c r="CF43" s="621"/>
      <c r="CG43" s="621"/>
      <c r="CH43" s="621"/>
      <c r="CI43" s="621"/>
      <c r="CJ43" s="621"/>
      <c r="CK43" s="621"/>
      <c r="CL43" s="621"/>
      <c r="CM43" s="621"/>
      <c r="CN43" s="621"/>
      <c r="CO43" s="621"/>
      <c r="CP43" s="621"/>
      <c r="CQ43" s="622"/>
      <c r="CR43" s="623">
        <v>46619</v>
      </c>
      <c r="CS43" s="624"/>
      <c r="CT43" s="624"/>
      <c r="CU43" s="624"/>
      <c r="CV43" s="624"/>
      <c r="CW43" s="624"/>
      <c r="CX43" s="624"/>
      <c r="CY43" s="625"/>
      <c r="CZ43" s="628">
        <v>0.2</v>
      </c>
      <c r="DA43" s="657"/>
      <c r="DB43" s="657"/>
      <c r="DC43" s="658"/>
      <c r="DD43" s="631">
        <v>46619</v>
      </c>
      <c r="DE43" s="624"/>
      <c r="DF43" s="624"/>
      <c r="DG43" s="624"/>
      <c r="DH43" s="624"/>
      <c r="DI43" s="624"/>
      <c r="DJ43" s="624"/>
      <c r="DK43" s="625"/>
      <c r="DL43" s="632"/>
      <c r="DM43" s="633"/>
      <c r="DN43" s="633"/>
      <c r="DO43" s="633"/>
      <c r="DP43" s="633"/>
      <c r="DQ43" s="633"/>
      <c r="DR43" s="633"/>
      <c r="DS43" s="633"/>
      <c r="DT43" s="633"/>
      <c r="DU43" s="633"/>
      <c r="DV43" s="634"/>
      <c r="DW43" s="617"/>
      <c r="DX43" s="618"/>
      <c r="DY43" s="618"/>
      <c r="DZ43" s="618"/>
      <c r="EA43" s="618"/>
      <c r="EB43" s="618"/>
      <c r="EC43" s="619"/>
    </row>
    <row r="44" spans="2:133" ht="11.25" customHeight="1" x14ac:dyDescent="0.2">
      <c r="B44" s="240" t="s">
        <v>353</v>
      </c>
      <c r="CD44" s="651" t="s">
        <v>305</v>
      </c>
      <c r="CE44" s="652"/>
      <c r="CF44" s="620" t="s">
        <v>354</v>
      </c>
      <c r="CG44" s="621"/>
      <c r="CH44" s="621"/>
      <c r="CI44" s="621"/>
      <c r="CJ44" s="621"/>
      <c r="CK44" s="621"/>
      <c r="CL44" s="621"/>
      <c r="CM44" s="621"/>
      <c r="CN44" s="621"/>
      <c r="CO44" s="621"/>
      <c r="CP44" s="621"/>
      <c r="CQ44" s="622"/>
      <c r="CR44" s="623">
        <v>2365653</v>
      </c>
      <c r="CS44" s="626"/>
      <c r="CT44" s="626"/>
      <c r="CU44" s="626"/>
      <c r="CV44" s="626"/>
      <c r="CW44" s="626"/>
      <c r="CX44" s="626"/>
      <c r="CY44" s="627"/>
      <c r="CZ44" s="628">
        <v>11.4</v>
      </c>
      <c r="DA44" s="629"/>
      <c r="DB44" s="629"/>
      <c r="DC44" s="630"/>
      <c r="DD44" s="631">
        <v>1056115</v>
      </c>
      <c r="DE44" s="626"/>
      <c r="DF44" s="626"/>
      <c r="DG44" s="626"/>
      <c r="DH44" s="626"/>
      <c r="DI44" s="626"/>
      <c r="DJ44" s="626"/>
      <c r="DK44" s="627"/>
      <c r="DL44" s="632"/>
      <c r="DM44" s="633"/>
      <c r="DN44" s="633"/>
      <c r="DO44" s="633"/>
      <c r="DP44" s="633"/>
      <c r="DQ44" s="633"/>
      <c r="DR44" s="633"/>
      <c r="DS44" s="633"/>
      <c r="DT44" s="633"/>
      <c r="DU44" s="633"/>
      <c r="DV44" s="634"/>
      <c r="DW44" s="617"/>
      <c r="DX44" s="618"/>
      <c r="DY44" s="618"/>
      <c r="DZ44" s="618"/>
      <c r="EA44" s="618"/>
      <c r="EB44" s="618"/>
      <c r="EC44" s="619"/>
    </row>
    <row r="45" spans="2:133" ht="11.25" customHeight="1" x14ac:dyDescent="0.2">
      <c r="CD45" s="653"/>
      <c r="CE45" s="654"/>
      <c r="CF45" s="620" t="s">
        <v>355</v>
      </c>
      <c r="CG45" s="621"/>
      <c r="CH45" s="621"/>
      <c r="CI45" s="621"/>
      <c r="CJ45" s="621"/>
      <c r="CK45" s="621"/>
      <c r="CL45" s="621"/>
      <c r="CM45" s="621"/>
      <c r="CN45" s="621"/>
      <c r="CO45" s="621"/>
      <c r="CP45" s="621"/>
      <c r="CQ45" s="622"/>
      <c r="CR45" s="623">
        <v>1265631</v>
      </c>
      <c r="CS45" s="624"/>
      <c r="CT45" s="624"/>
      <c r="CU45" s="624"/>
      <c r="CV45" s="624"/>
      <c r="CW45" s="624"/>
      <c r="CX45" s="624"/>
      <c r="CY45" s="625"/>
      <c r="CZ45" s="628">
        <v>6.1</v>
      </c>
      <c r="DA45" s="657"/>
      <c r="DB45" s="657"/>
      <c r="DC45" s="658"/>
      <c r="DD45" s="631">
        <v>365438</v>
      </c>
      <c r="DE45" s="624"/>
      <c r="DF45" s="624"/>
      <c r="DG45" s="624"/>
      <c r="DH45" s="624"/>
      <c r="DI45" s="624"/>
      <c r="DJ45" s="624"/>
      <c r="DK45" s="625"/>
      <c r="DL45" s="632"/>
      <c r="DM45" s="633"/>
      <c r="DN45" s="633"/>
      <c r="DO45" s="633"/>
      <c r="DP45" s="633"/>
      <c r="DQ45" s="633"/>
      <c r="DR45" s="633"/>
      <c r="DS45" s="633"/>
      <c r="DT45" s="633"/>
      <c r="DU45" s="633"/>
      <c r="DV45" s="634"/>
      <c r="DW45" s="617"/>
      <c r="DX45" s="618"/>
      <c r="DY45" s="618"/>
      <c r="DZ45" s="618"/>
      <c r="EA45" s="618"/>
      <c r="EB45" s="618"/>
      <c r="EC45" s="619"/>
    </row>
    <row r="46" spans="2:133" ht="11.25" customHeight="1" x14ac:dyDescent="0.2">
      <c r="CD46" s="653"/>
      <c r="CE46" s="654"/>
      <c r="CF46" s="620" t="s">
        <v>356</v>
      </c>
      <c r="CG46" s="621"/>
      <c r="CH46" s="621"/>
      <c r="CI46" s="621"/>
      <c r="CJ46" s="621"/>
      <c r="CK46" s="621"/>
      <c r="CL46" s="621"/>
      <c r="CM46" s="621"/>
      <c r="CN46" s="621"/>
      <c r="CO46" s="621"/>
      <c r="CP46" s="621"/>
      <c r="CQ46" s="622"/>
      <c r="CR46" s="623">
        <v>1096386</v>
      </c>
      <c r="CS46" s="626"/>
      <c r="CT46" s="626"/>
      <c r="CU46" s="626"/>
      <c r="CV46" s="626"/>
      <c r="CW46" s="626"/>
      <c r="CX46" s="626"/>
      <c r="CY46" s="627"/>
      <c r="CZ46" s="628">
        <v>5.3</v>
      </c>
      <c r="DA46" s="629"/>
      <c r="DB46" s="629"/>
      <c r="DC46" s="630"/>
      <c r="DD46" s="631">
        <v>687041</v>
      </c>
      <c r="DE46" s="626"/>
      <c r="DF46" s="626"/>
      <c r="DG46" s="626"/>
      <c r="DH46" s="626"/>
      <c r="DI46" s="626"/>
      <c r="DJ46" s="626"/>
      <c r="DK46" s="627"/>
      <c r="DL46" s="632"/>
      <c r="DM46" s="633"/>
      <c r="DN46" s="633"/>
      <c r="DO46" s="633"/>
      <c r="DP46" s="633"/>
      <c r="DQ46" s="633"/>
      <c r="DR46" s="633"/>
      <c r="DS46" s="633"/>
      <c r="DT46" s="633"/>
      <c r="DU46" s="633"/>
      <c r="DV46" s="634"/>
      <c r="DW46" s="617"/>
      <c r="DX46" s="618"/>
      <c r="DY46" s="618"/>
      <c r="DZ46" s="618"/>
      <c r="EA46" s="618"/>
      <c r="EB46" s="618"/>
      <c r="EC46" s="619"/>
    </row>
    <row r="47" spans="2:133" ht="11.25" customHeight="1" x14ac:dyDescent="0.2">
      <c r="CD47" s="653"/>
      <c r="CE47" s="654"/>
      <c r="CF47" s="620" t="s">
        <v>357</v>
      </c>
      <c r="CG47" s="621"/>
      <c r="CH47" s="621"/>
      <c r="CI47" s="621"/>
      <c r="CJ47" s="621"/>
      <c r="CK47" s="621"/>
      <c r="CL47" s="621"/>
      <c r="CM47" s="621"/>
      <c r="CN47" s="621"/>
      <c r="CO47" s="621"/>
      <c r="CP47" s="621"/>
      <c r="CQ47" s="622"/>
      <c r="CR47" s="623">
        <v>82525</v>
      </c>
      <c r="CS47" s="624"/>
      <c r="CT47" s="624"/>
      <c r="CU47" s="624"/>
      <c r="CV47" s="624"/>
      <c r="CW47" s="624"/>
      <c r="CX47" s="624"/>
      <c r="CY47" s="625"/>
      <c r="CZ47" s="628">
        <v>0.4</v>
      </c>
      <c r="DA47" s="657"/>
      <c r="DB47" s="657"/>
      <c r="DC47" s="658"/>
      <c r="DD47" s="631">
        <v>52668</v>
      </c>
      <c r="DE47" s="624"/>
      <c r="DF47" s="624"/>
      <c r="DG47" s="624"/>
      <c r="DH47" s="624"/>
      <c r="DI47" s="624"/>
      <c r="DJ47" s="624"/>
      <c r="DK47" s="625"/>
      <c r="DL47" s="632"/>
      <c r="DM47" s="633"/>
      <c r="DN47" s="633"/>
      <c r="DO47" s="633"/>
      <c r="DP47" s="633"/>
      <c r="DQ47" s="633"/>
      <c r="DR47" s="633"/>
      <c r="DS47" s="633"/>
      <c r="DT47" s="633"/>
      <c r="DU47" s="633"/>
      <c r="DV47" s="634"/>
      <c r="DW47" s="617"/>
      <c r="DX47" s="618"/>
      <c r="DY47" s="618"/>
      <c r="DZ47" s="618"/>
      <c r="EA47" s="618"/>
      <c r="EB47" s="618"/>
      <c r="EC47" s="619"/>
    </row>
    <row r="48" spans="2:133" ht="10.8" x14ac:dyDescent="0.2">
      <c r="CD48" s="655"/>
      <c r="CE48" s="656"/>
      <c r="CF48" s="620" t="s">
        <v>358</v>
      </c>
      <c r="CG48" s="621"/>
      <c r="CH48" s="621"/>
      <c r="CI48" s="621"/>
      <c r="CJ48" s="621"/>
      <c r="CK48" s="621"/>
      <c r="CL48" s="621"/>
      <c r="CM48" s="621"/>
      <c r="CN48" s="621"/>
      <c r="CO48" s="621"/>
      <c r="CP48" s="621"/>
      <c r="CQ48" s="622"/>
      <c r="CR48" s="623" t="s">
        <v>232</v>
      </c>
      <c r="CS48" s="626"/>
      <c r="CT48" s="626"/>
      <c r="CU48" s="626"/>
      <c r="CV48" s="626"/>
      <c r="CW48" s="626"/>
      <c r="CX48" s="626"/>
      <c r="CY48" s="627"/>
      <c r="CZ48" s="628" t="s">
        <v>241</v>
      </c>
      <c r="DA48" s="629"/>
      <c r="DB48" s="629"/>
      <c r="DC48" s="630"/>
      <c r="DD48" s="631" t="s">
        <v>241</v>
      </c>
      <c r="DE48" s="626"/>
      <c r="DF48" s="626"/>
      <c r="DG48" s="626"/>
      <c r="DH48" s="626"/>
      <c r="DI48" s="626"/>
      <c r="DJ48" s="626"/>
      <c r="DK48" s="627"/>
      <c r="DL48" s="632"/>
      <c r="DM48" s="633"/>
      <c r="DN48" s="633"/>
      <c r="DO48" s="633"/>
      <c r="DP48" s="633"/>
      <c r="DQ48" s="633"/>
      <c r="DR48" s="633"/>
      <c r="DS48" s="633"/>
      <c r="DT48" s="633"/>
      <c r="DU48" s="633"/>
      <c r="DV48" s="634"/>
      <c r="DW48" s="617"/>
      <c r="DX48" s="618"/>
      <c r="DY48" s="618"/>
      <c r="DZ48" s="618"/>
      <c r="EA48" s="618"/>
      <c r="EB48" s="618"/>
      <c r="EC48" s="619"/>
    </row>
    <row r="49" spans="82:133" ht="11.25" customHeight="1" x14ac:dyDescent="0.2">
      <c r="CD49" s="635" t="s">
        <v>359</v>
      </c>
      <c r="CE49" s="636"/>
      <c r="CF49" s="636"/>
      <c r="CG49" s="636"/>
      <c r="CH49" s="636"/>
      <c r="CI49" s="636"/>
      <c r="CJ49" s="636"/>
      <c r="CK49" s="636"/>
      <c r="CL49" s="636"/>
      <c r="CM49" s="636"/>
      <c r="CN49" s="636"/>
      <c r="CO49" s="636"/>
      <c r="CP49" s="636"/>
      <c r="CQ49" s="637"/>
      <c r="CR49" s="638">
        <v>20749511</v>
      </c>
      <c r="CS49" s="639"/>
      <c r="CT49" s="639"/>
      <c r="CU49" s="639"/>
      <c r="CV49" s="639"/>
      <c r="CW49" s="639"/>
      <c r="CX49" s="639"/>
      <c r="CY49" s="640"/>
      <c r="CZ49" s="641">
        <v>100</v>
      </c>
      <c r="DA49" s="642"/>
      <c r="DB49" s="642"/>
      <c r="DC49" s="643"/>
      <c r="DD49" s="644">
        <v>13291803</v>
      </c>
      <c r="DE49" s="639"/>
      <c r="DF49" s="639"/>
      <c r="DG49" s="639"/>
      <c r="DH49" s="639"/>
      <c r="DI49" s="639"/>
      <c r="DJ49" s="639"/>
      <c r="DK49" s="640"/>
      <c r="DL49" s="645"/>
      <c r="DM49" s="646"/>
      <c r="DN49" s="646"/>
      <c r="DO49" s="646"/>
      <c r="DP49" s="646"/>
      <c r="DQ49" s="646"/>
      <c r="DR49" s="646"/>
      <c r="DS49" s="646"/>
      <c r="DT49" s="646"/>
      <c r="DU49" s="646"/>
      <c r="DV49" s="647"/>
      <c r="DW49" s="648"/>
      <c r="DX49" s="649"/>
      <c r="DY49" s="649"/>
      <c r="DZ49" s="649"/>
      <c r="EA49" s="649"/>
      <c r="EB49" s="649"/>
      <c r="EC49" s="650"/>
    </row>
    <row r="50" spans="82:133" ht="10.8" hidden="1" x14ac:dyDescent="0.2"/>
    <row r="51" spans="82:133" ht="10.8" hidden="1" x14ac:dyDescent="0.2"/>
    <row r="52" spans="82:133" ht="10.8" hidden="1" x14ac:dyDescent="0.2"/>
    <row r="53" spans="82:133" ht="10.8" hidden="1" x14ac:dyDescent="0.2"/>
  </sheetData>
  <sheetProtection algorithmName="SHA-512" hashValue="7vBqdwH32JJHSQU58cAOkEDJXqpPXMaXsg+YVNPPLN2EfafeHUQpFC2FFNtXss7EQcHbcSLai8MNxoyt23VLxw==" saltValue="jCmfTWv7d6iTPnmFRYYG8g=="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65"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55" zoomScaleNormal="55" zoomScaleSheetLayoutView="70" workbookViewId="0"/>
  </sheetViews>
  <sheetFormatPr defaultColWidth="0" defaultRowHeight="13.2" zeroHeight="1" x14ac:dyDescent="0.2"/>
  <cols>
    <col min="1" max="130" width="2.77734375" style="289" customWidth="1"/>
    <col min="131" max="131" width="1.6640625" style="289" customWidth="1"/>
    <col min="132" max="16384" width="9" style="289" hidden="1"/>
  </cols>
  <sheetData>
    <row r="1" spans="1:131" s="247" customFormat="1" ht="11.25" customHeight="1" thickBot="1" x14ac:dyDescent="0.25">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5">
      <c r="A2" s="248" t="s">
        <v>360</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1161" t="s">
        <v>361</v>
      </c>
      <c r="DK2" s="1162"/>
      <c r="DL2" s="1162"/>
      <c r="DM2" s="1162"/>
      <c r="DN2" s="1162"/>
      <c r="DO2" s="1163"/>
      <c r="DP2" s="249"/>
      <c r="DQ2" s="1161" t="s">
        <v>362</v>
      </c>
      <c r="DR2" s="1162"/>
      <c r="DS2" s="1162"/>
      <c r="DT2" s="1162"/>
      <c r="DU2" s="1162"/>
      <c r="DV2" s="1162"/>
      <c r="DW2" s="1162"/>
      <c r="DX2" s="1162"/>
      <c r="DY2" s="1162"/>
      <c r="DZ2" s="1163"/>
      <c r="EA2" s="250"/>
    </row>
    <row r="3" spans="1:131" s="247" customFormat="1" ht="11.25" customHeight="1" x14ac:dyDescent="0.2">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5">
      <c r="A4" s="1114" t="s">
        <v>363</v>
      </c>
      <c r="B4" s="1114"/>
      <c r="C4" s="1114"/>
      <c r="D4" s="1114"/>
      <c r="E4" s="1114"/>
      <c r="F4" s="1114"/>
      <c r="G4" s="1114"/>
      <c r="H4" s="1114"/>
      <c r="I4" s="1114"/>
      <c r="J4" s="1114"/>
      <c r="K4" s="1114"/>
      <c r="L4" s="1114"/>
      <c r="M4" s="1114"/>
      <c r="N4" s="1114"/>
      <c r="O4" s="1114"/>
      <c r="P4" s="1114"/>
      <c r="Q4" s="1114"/>
      <c r="R4" s="1114"/>
      <c r="S4" s="1114"/>
      <c r="T4" s="1114"/>
      <c r="U4" s="1114"/>
      <c r="V4" s="1114"/>
      <c r="W4" s="1114"/>
      <c r="X4" s="1114"/>
      <c r="Y4" s="1114"/>
      <c r="Z4" s="1114"/>
      <c r="AA4" s="1114"/>
      <c r="AB4" s="1114"/>
      <c r="AC4" s="1114"/>
      <c r="AD4" s="1114"/>
      <c r="AE4" s="1114"/>
      <c r="AF4" s="1114"/>
      <c r="AG4" s="1114"/>
      <c r="AH4" s="1114"/>
      <c r="AI4" s="1114"/>
      <c r="AJ4" s="1114"/>
      <c r="AK4" s="1114"/>
      <c r="AL4" s="1114"/>
      <c r="AM4" s="1114"/>
      <c r="AN4" s="1114"/>
      <c r="AO4" s="1114"/>
      <c r="AP4" s="1114"/>
      <c r="AQ4" s="1114"/>
      <c r="AR4" s="1114"/>
      <c r="AS4" s="1114"/>
      <c r="AT4" s="1114"/>
      <c r="AU4" s="1114"/>
      <c r="AV4" s="1114"/>
      <c r="AW4" s="1114"/>
      <c r="AX4" s="1114"/>
      <c r="AY4" s="1114"/>
      <c r="AZ4" s="252"/>
      <c r="BA4" s="252"/>
      <c r="BB4" s="252"/>
      <c r="BC4" s="252"/>
      <c r="BD4" s="252"/>
      <c r="BE4" s="253"/>
      <c r="BF4" s="253"/>
      <c r="BG4" s="253"/>
      <c r="BH4" s="253"/>
      <c r="BI4" s="253"/>
      <c r="BJ4" s="253"/>
      <c r="BK4" s="253"/>
      <c r="BL4" s="253"/>
      <c r="BM4" s="253"/>
      <c r="BN4" s="253"/>
      <c r="BO4" s="253"/>
      <c r="BP4" s="253"/>
      <c r="BQ4" s="252" t="s">
        <v>364</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2">
      <c r="A5" s="1046" t="s">
        <v>365</v>
      </c>
      <c r="B5" s="1047"/>
      <c r="C5" s="1047"/>
      <c r="D5" s="1047"/>
      <c r="E5" s="1047"/>
      <c r="F5" s="1047"/>
      <c r="G5" s="1047"/>
      <c r="H5" s="1047"/>
      <c r="I5" s="1047"/>
      <c r="J5" s="1047"/>
      <c r="K5" s="1047"/>
      <c r="L5" s="1047"/>
      <c r="M5" s="1047"/>
      <c r="N5" s="1047"/>
      <c r="O5" s="1047"/>
      <c r="P5" s="1048"/>
      <c r="Q5" s="1052" t="s">
        <v>366</v>
      </c>
      <c r="R5" s="1053"/>
      <c r="S5" s="1053"/>
      <c r="T5" s="1053"/>
      <c r="U5" s="1054"/>
      <c r="V5" s="1052" t="s">
        <v>367</v>
      </c>
      <c r="W5" s="1053"/>
      <c r="X5" s="1053"/>
      <c r="Y5" s="1053"/>
      <c r="Z5" s="1054"/>
      <c r="AA5" s="1052" t="s">
        <v>368</v>
      </c>
      <c r="AB5" s="1053"/>
      <c r="AC5" s="1053"/>
      <c r="AD5" s="1053"/>
      <c r="AE5" s="1053"/>
      <c r="AF5" s="1164" t="s">
        <v>369</v>
      </c>
      <c r="AG5" s="1053"/>
      <c r="AH5" s="1053"/>
      <c r="AI5" s="1053"/>
      <c r="AJ5" s="1068"/>
      <c r="AK5" s="1053" t="s">
        <v>370</v>
      </c>
      <c r="AL5" s="1053"/>
      <c r="AM5" s="1053"/>
      <c r="AN5" s="1053"/>
      <c r="AO5" s="1054"/>
      <c r="AP5" s="1052" t="s">
        <v>371</v>
      </c>
      <c r="AQ5" s="1053"/>
      <c r="AR5" s="1053"/>
      <c r="AS5" s="1053"/>
      <c r="AT5" s="1054"/>
      <c r="AU5" s="1052" t="s">
        <v>372</v>
      </c>
      <c r="AV5" s="1053"/>
      <c r="AW5" s="1053"/>
      <c r="AX5" s="1053"/>
      <c r="AY5" s="1068"/>
      <c r="AZ5" s="256"/>
      <c r="BA5" s="256"/>
      <c r="BB5" s="256"/>
      <c r="BC5" s="256"/>
      <c r="BD5" s="256"/>
      <c r="BE5" s="257"/>
      <c r="BF5" s="257"/>
      <c r="BG5" s="257"/>
      <c r="BH5" s="257"/>
      <c r="BI5" s="257"/>
      <c r="BJ5" s="257"/>
      <c r="BK5" s="257"/>
      <c r="BL5" s="257"/>
      <c r="BM5" s="257"/>
      <c r="BN5" s="257"/>
      <c r="BO5" s="257"/>
      <c r="BP5" s="257"/>
      <c r="BQ5" s="1046" t="s">
        <v>373</v>
      </c>
      <c r="BR5" s="1047"/>
      <c r="BS5" s="1047"/>
      <c r="BT5" s="1047"/>
      <c r="BU5" s="1047"/>
      <c r="BV5" s="1047"/>
      <c r="BW5" s="1047"/>
      <c r="BX5" s="1047"/>
      <c r="BY5" s="1047"/>
      <c r="BZ5" s="1047"/>
      <c r="CA5" s="1047"/>
      <c r="CB5" s="1047"/>
      <c r="CC5" s="1047"/>
      <c r="CD5" s="1047"/>
      <c r="CE5" s="1047"/>
      <c r="CF5" s="1047"/>
      <c r="CG5" s="1048"/>
      <c r="CH5" s="1052" t="s">
        <v>374</v>
      </c>
      <c r="CI5" s="1053"/>
      <c r="CJ5" s="1053"/>
      <c r="CK5" s="1053"/>
      <c r="CL5" s="1054"/>
      <c r="CM5" s="1052" t="s">
        <v>375</v>
      </c>
      <c r="CN5" s="1053"/>
      <c r="CO5" s="1053"/>
      <c r="CP5" s="1053"/>
      <c r="CQ5" s="1054"/>
      <c r="CR5" s="1052" t="s">
        <v>376</v>
      </c>
      <c r="CS5" s="1053"/>
      <c r="CT5" s="1053"/>
      <c r="CU5" s="1053"/>
      <c r="CV5" s="1054"/>
      <c r="CW5" s="1052" t="s">
        <v>377</v>
      </c>
      <c r="CX5" s="1053"/>
      <c r="CY5" s="1053"/>
      <c r="CZ5" s="1053"/>
      <c r="DA5" s="1054"/>
      <c r="DB5" s="1052" t="s">
        <v>378</v>
      </c>
      <c r="DC5" s="1053"/>
      <c r="DD5" s="1053"/>
      <c r="DE5" s="1053"/>
      <c r="DF5" s="1054"/>
      <c r="DG5" s="1149" t="s">
        <v>379</v>
      </c>
      <c r="DH5" s="1150"/>
      <c r="DI5" s="1150"/>
      <c r="DJ5" s="1150"/>
      <c r="DK5" s="1151"/>
      <c r="DL5" s="1149" t="s">
        <v>380</v>
      </c>
      <c r="DM5" s="1150"/>
      <c r="DN5" s="1150"/>
      <c r="DO5" s="1150"/>
      <c r="DP5" s="1151"/>
      <c r="DQ5" s="1052" t="s">
        <v>381</v>
      </c>
      <c r="DR5" s="1053"/>
      <c r="DS5" s="1053"/>
      <c r="DT5" s="1053"/>
      <c r="DU5" s="1054"/>
      <c r="DV5" s="1052" t="s">
        <v>372</v>
      </c>
      <c r="DW5" s="1053"/>
      <c r="DX5" s="1053"/>
      <c r="DY5" s="1053"/>
      <c r="DZ5" s="1068"/>
      <c r="EA5" s="254"/>
    </row>
    <row r="6" spans="1:131" s="255" customFormat="1" ht="26.25" customHeight="1" thickBot="1" x14ac:dyDescent="0.25">
      <c r="A6" s="1049"/>
      <c r="B6" s="1050"/>
      <c r="C6" s="1050"/>
      <c r="D6" s="1050"/>
      <c r="E6" s="1050"/>
      <c r="F6" s="1050"/>
      <c r="G6" s="1050"/>
      <c r="H6" s="1050"/>
      <c r="I6" s="1050"/>
      <c r="J6" s="1050"/>
      <c r="K6" s="1050"/>
      <c r="L6" s="1050"/>
      <c r="M6" s="1050"/>
      <c r="N6" s="1050"/>
      <c r="O6" s="1050"/>
      <c r="P6" s="1051"/>
      <c r="Q6" s="1055"/>
      <c r="R6" s="1056"/>
      <c r="S6" s="1056"/>
      <c r="T6" s="1056"/>
      <c r="U6" s="1057"/>
      <c r="V6" s="1055"/>
      <c r="W6" s="1056"/>
      <c r="X6" s="1056"/>
      <c r="Y6" s="1056"/>
      <c r="Z6" s="1057"/>
      <c r="AA6" s="1055"/>
      <c r="AB6" s="1056"/>
      <c r="AC6" s="1056"/>
      <c r="AD6" s="1056"/>
      <c r="AE6" s="1056"/>
      <c r="AF6" s="1165"/>
      <c r="AG6" s="1056"/>
      <c r="AH6" s="1056"/>
      <c r="AI6" s="1056"/>
      <c r="AJ6" s="1069"/>
      <c r="AK6" s="1056"/>
      <c r="AL6" s="1056"/>
      <c r="AM6" s="1056"/>
      <c r="AN6" s="1056"/>
      <c r="AO6" s="1057"/>
      <c r="AP6" s="1055"/>
      <c r="AQ6" s="1056"/>
      <c r="AR6" s="1056"/>
      <c r="AS6" s="1056"/>
      <c r="AT6" s="1057"/>
      <c r="AU6" s="1055"/>
      <c r="AV6" s="1056"/>
      <c r="AW6" s="1056"/>
      <c r="AX6" s="1056"/>
      <c r="AY6" s="1069"/>
      <c r="AZ6" s="252"/>
      <c r="BA6" s="252"/>
      <c r="BB6" s="252"/>
      <c r="BC6" s="252"/>
      <c r="BD6" s="252"/>
      <c r="BE6" s="253"/>
      <c r="BF6" s="253"/>
      <c r="BG6" s="253"/>
      <c r="BH6" s="253"/>
      <c r="BI6" s="253"/>
      <c r="BJ6" s="253"/>
      <c r="BK6" s="253"/>
      <c r="BL6" s="253"/>
      <c r="BM6" s="253"/>
      <c r="BN6" s="253"/>
      <c r="BO6" s="253"/>
      <c r="BP6" s="253"/>
      <c r="BQ6" s="1049"/>
      <c r="BR6" s="1050"/>
      <c r="BS6" s="1050"/>
      <c r="BT6" s="1050"/>
      <c r="BU6" s="1050"/>
      <c r="BV6" s="1050"/>
      <c r="BW6" s="1050"/>
      <c r="BX6" s="1050"/>
      <c r="BY6" s="1050"/>
      <c r="BZ6" s="1050"/>
      <c r="CA6" s="1050"/>
      <c r="CB6" s="1050"/>
      <c r="CC6" s="1050"/>
      <c r="CD6" s="1050"/>
      <c r="CE6" s="1050"/>
      <c r="CF6" s="1050"/>
      <c r="CG6" s="1051"/>
      <c r="CH6" s="1055"/>
      <c r="CI6" s="1056"/>
      <c r="CJ6" s="1056"/>
      <c r="CK6" s="1056"/>
      <c r="CL6" s="1057"/>
      <c r="CM6" s="1055"/>
      <c r="CN6" s="1056"/>
      <c r="CO6" s="1056"/>
      <c r="CP6" s="1056"/>
      <c r="CQ6" s="1057"/>
      <c r="CR6" s="1055"/>
      <c r="CS6" s="1056"/>
      <c r="CT6" s="1056"/>
      <c r="CU6" s="1056"/>
      <c r="CV6" s="1057"/>
      <c r="CW6" s="1055"/>
      <c r="CX6" s="1056"/>
      <c r="CY6" s="1056"/>
      <c r="CZ6" s="1056"/>
      <c r="DA6" s="1057"/>
      <c r="DB6" s="1055"/>
      <c r="DC6" s="1056"/>
      <c r="DD6" s="1056"/>
      <c r="DE6" s="1056"/>
      <c r="DF6" s="1057"/>
      <c r="DG6" s="1152"/>
      <c r="DH6" s="1153"/>
      <c r="DI6" s="1153"/>
      <c r="DJ6" s="1153"/>
      <c r="DK6" s="1154"/>
      <c r="DL6" s="1152"/>
      <c r="DM6" s="1153"/>
      <c r="DN6" s="1153"/>
      <c r="DO6" s="1153"/>
      <c r="DP6" s="1154"/>
      <c r="DQ6" s="1055"/>
      <c r="DR6" s="1056"/>
      <c r="DS6" s="1056"/>
      <c r="DT6" s="1056"/>
      <c r="DU6" s="1057"/>
      <c r="DV6" s="1055"/>
      <c r="DW6" s="1056"/>
      <c r="DX6" s="1056"/>
      <c r="DY6" s="1056"/>
      <c r="DZ6" s="1069"/>
      <c r="EA6" s="254"/>
    </row>
    <row r="7" spans="1:131" s="255" customFormat="1" ht="26.25" customHeight="1" thickTop="1" x14ac:dyDescent="0.2">
      <c r="A7" s="258">
        <v>1</v>
      </c>
      <c r="B7" s="1101" t="s">
        <v>382</v>
      </c>
      <c r="C7" s="1102"/>
      <c r="D7" s="1102"/>
      <c r="E7" s="1102"/>
      <c r="F7" s="1102"/>
      <c r="G7" s="1102"/>
      <c r="H7" s="1102"/>
      <c r="I7" s="1102"/>
      <c r="J7" s="1102"/>
      <c r="K7" s="1102"/>
      <c r="L7" s="1102"/>
      <c r="M7" s="1102"/>
      <c r="N7" s="1102"/>
      <c r="O7" s="1102"/>
      <c r="P7" s="1103"/>
      <c r="Q7" s="1155">
        <v>22484</v>
      </c>
      <c r="R7" s="1156"/>
      <c r="S7" s="1156"/>
      <c r="T7" s="1156"/>
      <c r="U7" s="1156"/>
      <c r="V7" s="1156">
        <v>20978</v>
      </c>
      <c r="W7" s="1156"/>
      <c r="X7" s="1156"/>
      <c r="Y7" s="1156"/>
      <c r="Z7" s="1156"/>
      <c r="AA7" s="1156">
        <v>1505</v>
      </c>
      <c r="AB7" s="1156"/>
      <c r="AC7" s="1156"/>
      <c r="AD7" s="1156"/>
      <c r="AE7" s="1157"/>
      <c r="AF7" s="1158">
        <v>1360</v>
      </c>
      <c r="AG7" s="1159"/>
      <c r="AH7" s="1159"/>
      <c r="AI7" s="1159"/>
      <c r="AJ7" s="1160"/>
      <c r="AK7" s="1142">
        <v>969</v>
      </c>
      <c r="AL7" s="1143"/>
      <c r="AM7" s="1143"/>
      <c r="AN7" s="1143"/>
      <c r="AO7" s="1143"/>
      <c r="AP7" s="1143">
        <v>13596</v>
      </c>
      <c r="AQ7" s="1143"/>
      <c r="AR7" s="1143"/>
      <c r="AS7" s="1143"/>
      <c r="AT7" s="1143"/>
      <c r="AU7" s="1144" t="s">
        <v>572</v>
      </c>
      <c r="AV7" s="1144"/>
      <c r="AW7" s="1144"/>
      <c r="AX7" s="1144"/>
      <c r="AY7" s="1145"/>
      <c r="AZ7" s="252"/>
      <c r="BA7" s="252"/>
      <c r="BB7" s="252"/>
      <c r="BC7" s="252"/>
      <c r="BD7" s="252"/>
      <c r="BE7" s="253"/>
      <c r="BF7" s="253"/>
      <c r="BG7" s="253"/>
      <c r="BH7" s="253"/>
      <c r="BI7" s="253"/>
      <c r="BJ7" s="253"/>
      <c r="BK7" s="253"/>
      <c r="BL7" s="253"/>
      <c r="BM7" s="253"/>
      <c r="BN7" s="253"/>
      <c r="BO7" s="253"/>
      <c r="BP7" s="253"/>
      <c r="BQ7" s="259">
        <v>1</v>
      </c>
      <c r="BR7" s="260"/>
      <c r="BS7" s="1146" t="s">
        <v>584</v>
      </c>
      <c r="BT7" s="1147"/>
      <c r="BU7" s="1147"/>
      <c r="BV7" s="1147"/>
      <c r="BW7" s="1147"/>
      <c r="BX7" s="1147"/>
      <c r="BY7" s="1147"/>
      <c r="BZ7" s="1147"/>
      <c r="CA7" s="1147"/>
      <c r="CB7" s="1147"/>
      <c r="CC7" s="1147"/>
      <c r="CD7" s="1147"/>
      <c r="CE7" s="1147"/>
      <c r="CF7" s="1147"/>
      <c r="CG7" s="1148"/>
      <c r="CH7" s="1139">
        <v>-263</v>
      </c>
      <c r="CI7" s="1140"/>
      <c r="CJ7" s="1140"/>
      <c r="CK7" s="1140"/>
      <c r="CL7" s="1141"/>
      <c r="CM7" s="1139">
        <v>286</v>
      </c>
      <c r="CN7" s="1140"/>
      <c r="CO7" s="1140"/>
      <c r="CP7" s="1140"/>
      <c r="CQ7" s="1141"/>
      <c r="CR7" s="1139">
        <v>15</v>
      </c>
      <c r="CS7" s="1140"/>
      <c r="CT7" s="1140"/>
      <c r="CU7" s="1140"/>
      <c r="CV7" s="1141"/>
      <c r="CW7" s="1139">
        <v>39</v>
      </c>
      <c r="CX7" s="1140"/>
      <c r="CY7" s="1140"/>
      <c r="CZ7" s="1140"/>
      <c r="DA7" s="1141"/>
      <c r="DB7" s="1139" t="s">
        <v>573</v>
      </c>
      <c r="DC7" s="1140"/>
      <c r="DD7" s="1140"/>
      <c r="DE7" s="1140"/>
      <c r="DF7" s="1141"/>
      <c r="DG7" s="1139" t="s">
        <v>573</v>
      </c>
      <c r="DH7" s="1140"/>
      <c r="DI7" s="1140"/>
      <c r="DJ7" s="1140"/>
      <c r="DK7" s="1141"/>
      <c r="DL7" s="1139" t="s">
        <v>573</v>
      </c>
      <c r="DM7" s="1140"/>
      <c r="DN7" s="1140"/>
      <c r="DO7" s="1140"/>
      <c r="DP7" s="1141"/>
      <c r="DQ7" s="1139" t="s">
        <v>573</v>
      </c>
      <c r="DR7" s="1140"/>
      <c r="DS7" s="1140"/>
      <c r="DT7" s="1140"/>
      <c r="DU7" s="1141"/>
      <c r="DV7" s="1166"/>
      <c r="DW7" s="1167"/>
      <c r="DX7" s="1167"/>
      <c r="DY7" s="1167"/>
      <c r="DZ7" s="1168"/>
      <c r="EA7" s="254"/>
    </row>
    <row r="8" spans="1:131" s="255" customFormat="1" ht="26.25" customHeight="1" x14ac:dyDescent="0.2">
      <c r="A8" s="261">
        <v>2</v>
      </c>
      <c r="B8" s="1088"/>
      <c r="C8" s="1089"/>
      <c r="D8" s="1089"/>
      <c r="E8" s="1089"/>
      <c r="F8" s="1089"/>
      <c r="G8" s="1089"/>
      <c r="H8" s="1089"/>
      <c r="I8" s="1089"/>
      <c r="J8" s="1089"/>
      <c r="K8" s="1089"/>
      <c r="L8" s="1089"/>
      <c r="M8" s="1089"/>
      <c r="N8" s="1089"/>
      <c r="O8" s="1089"/>
      <c r="P8" s="1090"/>
      <c r="Q8" s="1094"/>
      <c r="R8" s="1095"/>
      <c r="S8" s="1095"/>
      <c r="T8" s="1095"/>
      <c r="U8" s="1095"/>
      <c r="V8" s="1095"/>
      <c r="W8" s="1095"/>
      <c r="X8" s="1095"/>
      <c r="Y8" s="1095"/>
      <c r="Z8" s="1095"/>
      <c r="AA8" s="1095"/>
      <c r="AB8" s="1095"/>
      <c r="AC8" s="1095"/>
      <c r="AD8" s="1095"/>
      <c r="AE8" s="1096"/>
      <c r="AF8" s="1070"/>
      <c r="AG8" s="1071"/>
      <c r="AH8" s="1071"/>
      <c r="AI8" s="1071"/>
      <c r="AJ8" s="1072"/>
      <c r="AK8" s="1137"/>
      <c r="AL8" s="1138"/>
      <c r="AM8" s="1138"/>
      <c r="AN8" s="1138"/>
      <c r="AO8" s="1138"/>
      <c r="AP8" s="1138"/>
      <c r="AQ8" s="1138"/>
      <c r="AR8" s="1138"/>
      <c r="AS8" s="1138"/>
      <c r="AT8" s="1138"/>
      <c r="AU8" s="1135"/>
      <c r="AV8" s="1135"/>
      <c r="AW8" s="1135"/>
      <c r="AX8" s="1135"/>
      <c r="AY8" s="1136"/>
      <c r="AZ8" s="252"/>
      <c r="BA8" s="252"/>
      <c r="BB8" s="252"/>
      <c r="BC8" s="252"/>
      <c r="BD8" s="252"/>
      <c r="BE8" s="253"/>
      <c r="BF8" s="253"/>
      <c r="BG8" s="253"/>
      <c r="BH8" s="253"/>
      <c r="BI8" s="253"/>
      <c r="BJ8" s="253"/>
      <c r="BK8" s="253"/>
      <c r="BL8" s="253"/>
      <c r="BM8" s="253"/>
      <c r="BN8" s="253"/>
      <c r="BO8" s="253"/>
      <c r="BP8" s="253"/>
      <c r="BQ8" s="262">
        <v>2</v>
      </c>
      <c r="BR8" s="263"/>
      <c r="BS8" s="1065"/>
      <c r="BT8" s="1066"/>
      <c r="BU8" s="1066"/>
      <c r="BV8" s="1066"/>
      <c r="BW8" s="1066"/>
      <c r="BX8" s="1066"/>
      <c r="BY8" s="1066"/>
      <c r="BZ8" s="1066"/>
      <c r="CA8" s="1066"/>
      <c r="CB8" s="1066"/>
      <c r="CC8" s="1066"/>
      <c r="CD8" s="1066"/>
      <c r="CE8" s="1066"/>
      <c r="CF8" s="1066"/>
      <c r="CG8" s="1067"/>
      <c r="CH8" s="1040"/>
      <c r="CI8" s="1041"/>
      <c r="CJ8" s="1041"/>
      <c r="CK8" s="1041"/>
      <c r="CL8" s="1042"/>
      <c r="CM8" s="1040"/>
      <c r="CN8" s="1041"/>
      <c r="CO8" s="1041"/>
      <c r="CP8" s="1041"/>
      <c r="CQ8" s="1042"/>
      <c r="CR8" s="1040"/>
      <c r="CS8" s="1041"/>
      <c r="CT8" s="1041"/>
      <c r="CU8" s="1041"/>
      <c r="CV8" s="1042"/>
      <c r="CW8" s="1040"/>
      <c r="CX8" s="1041"/>
      <c r="CY8" s="1041"/>
      <c r="CZ8" s="1041"/>
      <c r="DA8" s="1042"/>
      <c r="DB8" s="1040"/>
      <c r="DC8" s="1041"/>
      <c r="DD8" s="1041"/>
      <c r="DE8" s="1041"/>
      <c r="DF8" s="1042"/>
      <c r="DG8" s="1040"/>
      <c r="DH8" s="1041"/>
      <c r="DI8" s="1041"/>
      <c r="DJ8" s="1041"/>
      <c r="DK8" s="1042"/>
      <c r="DL8" s="1040"/>
      <c r="DM8" s="1041"/>
      <c r="DN8" s="1041"/>
      <c r="DO8" s="1041"/>
      <c r="DP8" s="1042"/>
      <c r="DQ8" s="1040"/>
      <c r="DR8" s="1041"/>
      <c r="DS8" s="1041"/>
      <c r="DT8" s="1041"/>
      <c r="DU8" s="1042"/>
      <c r="DV8" s="1043"/>
      <c r="DW8" s="1044"/>
      <c r="DX8" s="1044"/>
      <c r="DY8" s="1044"/>
      <c r="DZ8" s="1045"/>
      <c r="EA8" s="254"/>
    </row>
    <row r="9" spans="1:131" s="255" customFormat="1" ht="26.25" customHeight="1" x14ac:dyDescent="0.2">
      <c r="A9" s="261">
        <v>3</v>
      </c>
      <c r="B9" s="1088"/>
      <c r="C9" s="1089"/>
      <c r="D9" s="1089"/>
      <c r="E9" s="1089"/>
      <c r="F9" s="1089"/>
      <c r="G9" s="1089"/>
      <c r="H9" s="1089"/>
      <c r="I9" s="1089"/>
      <c r="J9" s="1089"/>
      <c r="K9" s="1089"/>
      <c r="L9" s="1089"/>
      <c r="M9" s="1089"/>
      <c r="N9" s="1089"/>
      <c r="O9" s="1089"/>
      <c r="P9" s="1090"/>
      <c r="Q9" s="1094"/>
      <c r="R9" s="1095"/>
      <c r="S9" s="1095"/>
      <c r="T9" s="1095"/>
      <c r="U9" s="1095"/>
      <c r="V9" s="1095"/>
      <c r="W9" s="1095"/>
      <c r="X9" s="1095"/>
      <c r="Y9" s="1095"/>
      <c r="Z9" s="1095"/>
      <c r="AA9" s="1095"/>
      <c r="AB9" s="1095"/>
      <c r="AC9" s="1095"/>
      <c r="AD9" s="1095"/>
      <c r="AE9" s="1096"/>
      <c r="AF9" s="1070"/>
      <c r="AG9" s="1071"/>
      <c r="AH9" s="1071"/>
      <c r="AI9" s="1071"/>
      <c r="AJ9" s="1072"/>
      <c r="AK9" s="1137"/>
      <c r="AL9" s="1138"/>
      <c r="AM9" s="1138"/>
      <c r="AN9" s="1138"/>
      <c r="AO9" s="1138"/>
      <c r="AP9" s="1138"/>
      <c r="AQ9" s="1138"/>
      <c r="AR9" s="1138"/>
      <c r="AS9" s="1138"/>
      <c r="AT9" s="1138"/>
      <c r="AU9" s="1135"/>
      <c r="AV9" s="1135"/>
      <c r="AW9" s="1135"/>
      <c r="AX9" s="1135"/>
      <c r="AY9" s="1136"/>
      <c r="AZ9" s="252"/>
      <c r="BA9" s="252"/>
      <c r="BB9" s="252"/>
      <c r="BC9" s="252"/>
      <c r="BD9" s="252"/>
      <c r="BE9" s="253"/>
      <c r="BF9" s="253"/>
      <c r="BG9" s="253"/>
      <c r="BH9" s="253"/>
      <c r="BI9" s="253"/>
      <c r="BJ9" s="253"/>
      <c r="BK9" s="253"/>
      <c r="BL9" s="253"/>
      <c r="BM9" s="253"/>
      <c r="BN9" s="253"/>
      <c r="BO9" s="253"/>
      <c r="BP9" s="253"/>
      <c r="BQ9" s="262">
        <v>3</v>
      </c>
      <c r="BR9" s="263"/>
      <c r="BS9" s="1065"/>
      <c r="BT9" s="1066"/>
      <c r="BU9" s="1066"/>
      <c r="BV9" s="1066"/>
      <c r="BW9" s="1066"/>
      <c r="BX9" s="1066"/>
      <c r="BY9" s="1066"/>
      <c r="BZ9" s="1066"/>
      <c r="CA9" s="1066"/>
      <c r="CB9" s="1066"/>
      <c r="CC9" s="1066"/>
      <c r="CD9" s="1066"/>
      <c r="CE9" s="1066"/>
      <c r="CF9" s="1066"/>
      <c r="CG9" s="1067"/>
      <c r="CH9" s="1040"/>
      <c r="CI9" s="1041"/>
      <c r="CJ9" s="1041"/>
      <c r="CK9" s="1041"/>
      <c r="CL9" s="1042"/>
      <c r="CM9" s="1040"/>
      <c r="CN9" s="1041"/>
      <c r="CO9" s="1041"/>
      <c r="CP9" s="1041"/>
      <c r="CQ9" s="1042"/>
      <c r="CR9" s="1040"/>
      <c r="CS9" s="1041"/>
      <c r="CT9" s="1041"/>
      <c r="CU9" s="1041"/>
      <c r="CV9" s="1042"/>
      <c r="CW9" s="1040"/>
      <c r="CX9" s="1041"/>
      <c r="CY9" s="1041"/>
      <c r="CZ9" s="1041"/>
      <c r="DA9" s="1042"/>
      <c r="DB9" s="1040"/>
      <c r="DC9" s="1041"/>
      <c r="DD9" s="1041"/>
      <c r="DE9" s="1041"/>
      <c r="DF9" s="1042"/>
      <c r="DG9" s="1040"/>
      <c r="DH9" s="1041"/>
      <c r="DI9" s="1041"/>
      <c r="DJ9" s="1041"/>
      <c r="DK9" s="1042"/>
      <c r="DL9" s="1040"/>
      <c r="DM9" s="1041"/>
      <c r="DN9" s="1041"/>
      <c r="DO9" s="1041"/>
      <c r="DP9" s="1042"/>
      <c r="DQ9" s="1040"/>
      <c r="DR9" s="1041"/>
      <c r="DS9" s="1041"/>
      <c r="DT9" s="1041"/>
      <c r="DU9" s="1042"/>
      <c r="DV9" s="1043"/>
      <c r="DW9" s="1044"/>
      <c r="DX9" s="1044"/>
      <c r="DY9" s="1044"/>
      <c r="DZ9" s="1045"/>
      <c r="EA9" s="254"/>
    </row>
    <row r="10" spans="1:131" s="255" customFormat="1" ht="26.25" customHeight="1" x14ac:dyDescent="0.2">
      <c r="A10" s="261">
        <v>4</v>
      </c>
      <c r="B10" s="1088"/>
      <c r="C10" s="1089"/>
      <c r="D10" s="1089"/>
      <c r="E10" s="1089"/>
      <c r="F10" s="1089"/>
      <c r="G10" s="1089"/>
      <c r="H10" s="1089"/>
      <c r="I10" s="1089"/>
      <c r="J10" s="1089"/>
      <c r="K10" s="1089"/>
      <c r="L10" s="1089"/>
      <c r="M10" s="1089"/>
      <c r="N10" s="1089"/>
      <c r="O10" s="1089"/>
      <c r="P10" s="1090"/>
      <c r="Q10" s="1094"/>
      <c r="R10" s="1095"/>
      <c r="S10" s="1095"/>
      <c r="T10" s="1095"/>
      <c r="U10" s="1095"/>
      <c r="V10" s="1095"/>
      <c r="W10" s="1095"/>
      <c r="X10" s="1095"/>
      <c r="Y10" s="1095"/>
      <c r="Z10" s="1095"/>
      <c r="AA10" s="1095"/>
      <c r="AB10" s="1095"/>
      <c r="AC10" s="1095"/>
      <c r="AD10" s="1095"/>
      <c r="AE10" s="1096"/>
      <c r="AF10" s="1070"/>
      <c r="AG10" s="1071"/>
      <c r="AH10" s="1071"/>
      <c r="AI10" s="1071"/>
      <c r="AJ10" s="1072"/>
      <c r="AK10" s="1137"/>
      <c r="AL10" s="1138"/>
      <c r="AM10" s="1138"/>
      <c r="AN10" s="1138"/>
      <c r="AO10" s="1138"/>
      <c r="AP10" s="1138"/>
      <c r="AQ10" s="1138"/>
      <c r="AR10" s="1138"/>
      <c r="AS10" s="1138"/>
      <c r="AT10" s="1138"/>
      <c r="AU10" s="1135"/>
      <c r="AV10" s="1135"/>
      <c r="AW10" s="1135"/>
      <c r="AX10" s="1135"/>
      <c r="AY10" s="1136"/>
      <c r="AZ10" s="252"/>
      <c r="BA10" s="252"/>
      <c r="BB10" s="252"/>
      <c r="BC10" s="252"/>
      <c r="BD10" s="252"/>
      <c r="BE10" s="253"/>
      <c r="BF10" s="253"/>
      <c r="BG10" s="253"/>
      <c r="BH10" s="253"/>
      <c r="BI10" s="253"/>
      <c r="BJ10" s="253"/>
      <c r="BK10" s="253"/>
      <c r="BL10" s="253"/>
      <c r="BM10" s="253"/>
      <c r="BN10" s="253"/>
      <c r="BO10" s="253"/>
      <c r="BP10" s="253"/>
      <c r="BQ10" s="262">
        <v>4</v>
      </c>
      <c r="BR10" s="263"/>
      <c r="BS10" s="1065"/>
      <c r="BT10" s="1066"/>
      <c r="BU10" s="1066"/>
      <c r="BV10" s="1066"/>
      <c r="BW10" s="1066"/>
      <c r="BX10" s="1066"/>
      <c r="BY10" s="1066"/>
      <c r="BZ10" s="1066"/>
      <c r="CA10" s="1066"/>
      <c r="CB10" s="1066"/>
      <c r="CC10" s="1066"/>
      <c r="CD10" s="1066"/>
      <c r="CE10" s="1066"/>
      <c r="CF10" s="1066"/>
      <c r="CG10" s="1067"/>
      <c r="CH10" s="1040"/>
      <c r="CI10" s="1041"/>
      <c r="CJ10" s="1041"/>
      <c r="CK10" s="1041"/>
      <c r="CL10" s="1042"/>
      <c r="CM10" s="1040"/>
      <c r="CN10" s="1041"/>
      <c r="CO10" s="1041"/>
      <c r="CP10" s="1041"/>
      <c r="CQ10" s="1042"/>
      <c r="CR10" s="1040"/>
      <c r="CS10" s="1041"/>
      <c r="CT10" s="1041"/>
      <c r="CU10" s="1041"/>
      <c r="CV10" s="1042"/>
      <c r="CW10" s="1040"/>
      <c r="CX10" s="1041"/>
      <c r="CY10" s="1041"/>
      <c r="CZ10" s="1041"/>
      <c r="DA10" s="1042"/>
      <c r="DB10" s="1040"/>
      <c r="DC10" s="1041"/>
      <c r="DD10" s="1041"/>
      <c r="DE10" s="1041"/>
      <c r="DF10" s="1042"/>
      <c r="DG10" s="1040"/>
      <c r="DH10" s="1041"/>
      <c r="DI10" s="1041"/>
      <c r="DJ10" s="1041"/>
      <c r="DK10" s="1042"/>
      <c r="DL10" s="1040"/>
      <c r="DM10" s="1041"/>
      <c r="DN10" s="1041"/>
      <c r="DO10" s="1041"/>
      <c r="DP10" s="1042"/>
      <c r="DQ10" s="1040"/>
      <c r="DR10" s="1041"/>
      <c r="DS10" s="1041"/>
      <c r="DT10" s="1041"/>
      <c r="DU10" s="1042"/>
      <c r="DV10" s="1043"/>
      <c r="DW10" s="1044"/>
      <c r="DX10" s="1044"/>
      <c r="DY10" s="1044"/>
      <c r="DZ10" s="1045"/>
      <c r="EA10" s="254"/>
    </row>
    <row r="11" spans="1:131" s="255" customFormat="1" ht="26.25" customHeight="1" x14ac:dyDescent="0.2">
      <c r="A11" s="261">
        <v>5</v>
      </c>
      <c r="B11" s="1088"/>
      <c r="C11" s="1089"/>
      <c r="D11" s="1089"/>
      <c r="E11" s="1089"/>
      <c r="F11" s="1089"/>
      <c r="G11" s="1089"/>
      <c r="H11" s="1089"/>
      <c r="I11" s="1089"/>
      <c r="J11" s="1089"/>
      <c r="K11" s="1089"/>
      <c r="L11" s="1089"/>
      <c r="M11" s="1089"/>
      <c r="N11" s="1089"/>
      <c r="O11" s="1089"/>
      <c r="P11" s="1090"/>
      <c r="Q11" s="1094"/>
      <c r="R11" s="1095"/>
      <c r="S11" s="1095"/>
      <c r="T11" s="1095"/>
      <c r="U11" s="1095"/>
      <c r="V11" s="1095"/>
      <c r="W11" s="1095"/>
      <c r="X11" s="1095"/>
      <c r="Y11" s="1095"/>
      <c r="Z11" s="1095"/>
      <c r="AA11" s="1095"/>
      <c r="AB11" s="1095"/>
      <c r="AC11" s="1095"/>
      <c r="AD11" s="1095"/>
      <c r="AE11" s="1096"/>
      <c r="AF11" s="1070"/>
      <c r="AG11" s="1071"/>
      <c r="AH11" s="1071"/>
      <c r="AI11" s="1071"/>
      <c r="AJ11" s="1072"/>
      <c r="AK11" s="1137"/>
      <c r="AL11" s="1138"/>
      <c r="AM11" s="1138"/>
      <c r="AN11" s="1138"/>
      <c r="AO11" s="1138"/>
      <c r="AP11" s="1138"/>
      <c r="AQ11" s="1138"/>
      <c r="AR11" s="1138"/>
      <c r="AS11" s="1138"/>
      <c r="AT11" s="1138"/>
      <c r="AU11" s="1135"/>
      <c r="AV11" s="1135"/>
      <c r="AW11" s="1135"/>
      <c r="AX11" s="1135"/>
      <c r="AY11" s="1136"/>
      <c r="AZ11" s="252"/>
      <c r="BA11" s="252"/>
      <c r="BB11" s="252"/>
      <c r="BC11" s="252"/>
      <c r="BD11" s="252"/>
      <c r="BE11" s="253"/>
      <c r="BF11" s="253"/>
      <c r="BG11" s="253"/>
      <c r="BH11" s="253"/>
      <c r="BI11" s="253"/>
      <c r="BJ11" s="253"/>
      <c r="BK11" s="253"/>
      <c r="BL11" s="253"/>
      <c r="BM11" s="253"/>
      <c r="BN11" s="253"/>
      <c r="BO11" s="253"/>
      <c r="BP11" s="253"/>
      <c r="BQ11" s="262">
        <v>5</v>
      </c>
      <c r="BR11" s="263"/>
      <c r="BS11" s="1065"/>
      <c r="BT11" s="1066"/>
      <c r="BU11" s="1066"/>
      <c r="BV11" s="1066"/>
      <c r="BW11" s="1066"/>
      <c r="BX11" s="1066"/>
      <c r="BY11" s="1066"/>
      <c r="BZ11" s="1066"/>
      <c r="CA11" s="1066"/>
      <c r="CB11" s="1066"/>
      <c r="CC11" s="1066"/>
      <c r="CD11" s="1066"/>
      <c r="CE11" s="1066"/>
      <c r="CF11" s="1066"/>
      <c r="CG11" s="1067"/>
      <c r="CH11" s="1040"/>
      <c r="CI11" s="1041"/>
      <c r="CJ11" s="1041"/>
      <c r="CK11" s="1041"/>
      <c r="CL11" s="1042"/>
      <c r="CM11" s="1040"/>
      <c r="CN11" s="1041"/>
      <c r="CO11" s="1041"/>
      <c r="CP11" s="1041"/>
      <c r="CQ11" s="1042"/>
      <c r="CR11" s="1040"/>
      <c r="CS11" s="1041"/>
      <c r="CT11" s="1041"/>
      <c r="CU11" s="1041"/>
      <c r="CV11" s="1042"/>
      <c r="CW11" s="1040"/>
      <c r="CX11" s="1041"/>
      <c r="CY11" s="1041"/>
      <c r="CZ11" s="1041"/>
      <c r="DA11" s="1042"/>
      <c r="DB11" s="1040"/>
      <c r="DC11" s="1041"/>
      <c r="DD11" s="1041"/>
      <c r="DE11" s="1041"/>
      <c r="DF11" s="1042"/>
      <c r="DG11" s="1040"/>
      <c r="DH11" s="1041"/>
      <c r="DI11" s="1041"/>
      <c r="DJ11" s="1041"/>
      <c r="DK11" s="1042"/>
      <c r="DL11" s="1040"/>
      <c r="DM11" s="1041"/>
      <c r="DN11" s="1041"/>
      <c r="DO11" s="1041"/>
      <c r="DP11" s="1042"/>
      <c r="DQ11" s="1040"/>
      <c r="DR11" s="1041"/>
      <c r="DS11" s="1041"/>
      <c r="DT11" s="1041"/>
      <c r="DU11" s="1042"/>
      <c r="DV11" s="1043"/>
      <c r="DW11" s="1044"/>
      <c r="DX11" s="1044"/>
      <c r="DY11" s="1044"/>
      <c r="DZ11" s="1045"/>
      <c r="EA11" s="254"/>
    </row>
    <row r="12" spans="1:131" s="255" customFormat="1" ht="26.25" customHeight="1" x14ac:dyDescent="0.2">
      <c r="A12" s="261">
        <v>6</v>
      </c>
      <c r="B12" s="1088"/>
      <c r="C12" s="1089"/>
      <c r="D12" s="1089"/>
      <c r="E12" s="1089"/>
      <c r="F12" s="1089"/>
      <c r="G12" s="1089"/>
      <c r="H12" s="1089"/>
      <c r="I12" s="1089"/>
      <c r="J12" s="1089"/>
      <c r="K12" s="1089"/>
      <c r="L12" s="1089"/>
      <c r="M12" s="1089"/>
      <c r="N12" s="1089"/>
      <c r="O12" s="1089"/>
      <c r="P12" s="1090"/>
      <c r="Q12" s="1094"/>
      <c r="R12" s="1095"/>
      <c r="S12" s="1095"/>
      <c r="T12" s="1095"/>
      <c r="U12" s="1095"/>
      <c r="V12" s="1095"/>
      <c r="W12" s="1095"/>
      <c r="X12" s="1095"/>
      <c r="Y12" s="1095"/>
      <c r="Z12" s="1095"/>
      <c r="AA12" s="1095"/>
      <c r="AB12" s="1095"/>
      <c r="AC12" s="1095"/>
      <c r="AD12" s="1095"/>
      <c r="AE12" s="1096"/>
      <c r="AF12" s="1070"/>
      <c r="AG12" s="1071"/>
      <c r="AH12" s="1071"/>
      <c r="AI12" s="1071"/>
      <c r="AJ12" s="1072"/>
      <c r="AK12" s="1137"/>
      <c r="AL12" s="1138"/>
      <c r="AM12" s="1138"/>
      <c r="AN12" s="1138"/>
      <c r="AO12" s="1138"/>
      <c r="AP12" s="1138"/>
      <c r="AQ12" s="1138"/>
      <c r="AR12" s="1138"/>
      <c r="AS12" s="1138"/>
      <c r="AT12" s="1138"/>
      <c r="AU12" s="1135"/>
      <c r="AV12" s="1135"/>
      <c r="AW12" s="1135"/>
      <c r="AX12" s="1135"/>
      <c r="AY12" s="1136"/>
      <c r="AZ12" s="252"/>
      <c r="BA12" s="252"/>
      <c r="BB12" s="252"/>
      <c r="BC12" s="252"/>
      <c r="BD12" s="252"/>
      <c r="BE12" s="253"/>
      <c r="BF12" s="253"/>
      <c r="BG12" s="253"/>
      <c r="BH12" s="253"/>
      <c r="BI12" s="253"/>
      <c r="BJ12" s="253"/>
      <c r="BK12" s="253"/>
      <c r="BL12" s="253"/>
      <c r="BM12" s="253"/>
      <c r="BN12" s="253"/>
      <c r="BO12" s="253"/>
      <c r="BP12" s="253"/>
      <c r="BQ12" s="262">
        <v>6</v>
      </c>
      <c r="BR12" s="263"/>
      <c r="BS12" s="1065"/>
      <c r="BT12" s="1066"/>
      <c r="BU12" s="1066"/>
      <c r="BV12" s="1066"/>
      <c r="BW12" s="1066"/>
      <c r="BX12" s="1066"/>
      <c r="BY12" s="1066"/>
      <c r="BZ12" s="1066"/>
      <c r="CA12" s="1066"/>
      <c r="CB12" s="1066"/>
      <c r="CC12" s="1066"/>
      <c r="CD12" s="1066"/>
      <c r="CE12" s="1066"/>
      <c r="CF12" s="1066"/>
      <c r="CG12" s="1067"/>
      <c r="CH12" s="1040"/>
      <c r="CI12" s="1041"/>
      <c r="CJ12" s="1041"/>
      <c r="CK12" s="1041"/>
      <c r="CL12" s="1042"/>
      <c r="CM12" s="1040"/>
      <c r="CN12" s="1041"/>
      <c r="CO12" s="1041"/>
      <c r="CP12" s="1041"/>
      <c r="CQ12" s="1042"/>
      <c r="CR12" s="1040"/>
      <c r="CS12" s="1041"/>
      <c r="CT12" s="1041"/>
      <c r="CU12" s="1041"/>
      <c r="CV12" s="1042"/>
      <c r="CW12" s="1040"/>
      <c r="CX12" s="1041"/>
      <c r="CY12" s="1041"/>
      <c r="CZ12" s="1041"/>
      <c r="DA12" s="1042"/>
      <c r="DB12" s="1040"/>
      <c r="DC12" s="1041"/>
      <c r="DD12" s="1041"/>
      <c r="DE12" s="1041"/>
      <c r="DF12" s="1042"/>
      <c r="DG12" s="1040"/>
      <c r="DH12" s="1041"/>
      <c r="DI12" s="1041"/>
      <c r="DJ12" s="1041"/>
      <c r="DK12" s="1042"/>
      <c r="DL12" s="1040"/>
      <c r="DM12" s="1041"/>
      <c r="DN12" s="1041"/>
      <c r="DO12" s="1041"/>
      <c r="DP12" s="1042"/>
      <c r="DQ12" s="1040"/>
      <c r="DR12" s="1041"/>
      <c r="DS12" s="1041"/>
      <c r="DT12" s="1041"/>
      <c r="DU12" s="1042"/>
      <c r="DV12" s="1043"/>
      <c r="DW12" s="1044"/>
      <c r="DX12" s="1044"/>
      <c r="DY12" s="1044"/>
      <c r="DZ12" s="1045"/>
      <c r="EA12" s="254"/>
    </row>
    <row r="13" spans="1:131" s="255" customFormat="1" ht="26.25" customHeight="1" x14ac:dyDescent="0.2">
      <c r="A13" s="261">
        <v>7</v>
      </c>
      <c r="B13" s="1088"/>
      <c r="C13" s="1089"/>
      <c r="D13" s="1089"/>
      <c r="E13" s="1089"/>
      <c r="F13" s="1089"/>
      <c r="G13" s="1089"/>
      <c r="H13" s="1089"/>
      <c r="I13" s="1089"/>
      <c r="J13" s="1089"/>
      <c r="K13" s="1089"/>
      <c r="L13" s="1089"/>
      <c r="M13" s="1089"/>
      <c r="N13" s="1089"/>
      <c r="O13" s="1089"/>
      <c r="P13" s="1090"/>
      <c r="Q13" s="1094"/>
      <c r="R13" s="1095"/>
      <c r="S13" s="1095"/>
      <c r="T13" s="1095"/>
      <c r="U13" s="1095"/>
      <c r="V13" s="1095"/>
      <c r="W13" s="1095"/>
      <c r="X13" s="1095"/>
      <c r="Y13" s="1095"/>
      <c r="Z13" s="1095"/>
      <c r="AA13" s="1095"/>
      <c r="AB13" s="1095"/>
      <c r="AC13" s="1095"/>
      <c r="AD13" s="1095"/>
      <c r="AE13" s="1096"/>
      <c r="AF13" s="1070"/>
      <c r="AG13" s="1071"/>
      <c r="AH13" s="1071"/>
      <c r="AI13" s="1071"/>
      <c r="AJ13" s="1072"/>
      <c r="AK13" s="1137"/>
      <c r="AL13" s="1138"/>
      <c r="AM13" s="1138"/>
      <c r="AN13" s="1138"/>
      <c r="AO13" s="1138"/>
      <c r="AP13" s="1138"/>
      <c r="AQ13" s="1138"/>
      <c r="AR13" s="1138"/>
      <c r="AS13" s="1138"/>
      <c r="AT13" s="1138"/>
      <c r="AU13" s="1135"/>
      <c r="AV13" s="1135"/>
      <c r="AW13" s="1135"/>
      <c r="AX13" s="1135"/>
      <c r="AY13" s="1136"/>
      <c r="AZ13" s="252"/>
      <c r="BA13" s="252"/>
      <c r="BB13" s="252"/>
      <c r="BC13" s="252"/>
      <c r="BD13" s="252"/>
      <c r="BE13" s="253"/>
      <c r="BF13" s="253"/>
      <c r="BG13" s="253"/>
      <c r="BH13" s="253"/>
      <c r="BI13" s="253"/>
      <c r="BJ13" s="253"/>
      <c r="BK13" s="253"/>
      <c r="BL13" s="253"/>
      <c r="BM13" s="253"/>
      <c r="BN13" s="253"/>
      <c r="BO13" s="253"/>
      <c r="BP13" s="253"/>
      <c r="BQ13" s="262">
        <v>7</v>
      </c>
      <c r="BR13" s="263"/>
      <c r="BS13" s="1065"/>
      <c r="BT13" s="1066"/>
      <c r="BU13" s="1066"/>
      <c r="BV13" s="1066"/>
      <c r="BW13" s="1066"/>
      <c r="BX13" s="1066"/>
      <c r="BY13" s="1066"/>
      <c r="BZ13" s="1066"/>
      <c r="CA13" s="1066"/>
      <c r="CB13" s="1066"/>
      <c r="CC13" s="1066"/>
      <c r="CD13" s="1066"/>
      <c r="CE13" s="1066"/>
      <c r="CF13" s="1066"/>
      <c r="CG13" s="1067"/>
      <c r="CH13" s="1040"/>
      <c r="CI13" s="1041"/>
      <c r="CJ13" s="1041"/>
      <c r="CK13" s="1041"/>
      <c r="CL13" s="1042"/>
      <c r="CM13" s="1040"/>
      <c r="CN13" s="1041"/>
      <c r="CO13" s="1041"/>
      <c r="CP13" s="1041"/>
      <c r="CQ13" s="1042"/>
      <c r="CR13" s="1040"/>
      <c r="CS13" s="1041"/>
      <c r="CT13" s="1041"/>
      <c r="CU13" s="1041"/>
      <c r="CV13" s="1042"/>
      <c r="CW13" s="1040"/>
      <c r="CX13" s="1041"/>
      <c r="CY13" s="1041"/>
      <c r="CZ13" s="1041"/>
      <c r="DA13" s="1042"/>
      <c r="DB13" s="1040"/>
      <c r="DC13" s="1041"/>
      <c r="DD13" s="1041"/>
      <c r="DE13" s="1041"/>
      <c r="DF13" s="1042"/>
      <c r="DG13" s="1040"/>
      <c r="DH13" s="1041"/>
      <c r="DI13" s="1041"/>
      <c r="DJ13" s="1041"/>
      <c r="DK13" s="1042"/>
      <c r="DL13" s="1040"/>
      <c r="DM13" s="1041"/>
      <c r="DN13" s="1041"/>
      <c r="DO13" s="1041"/>
      <c r="DP13" s="1042"/>
      <c r="DQ13" s="1040"/>
      <c r="DR13" s="1041"/>
      <c r="DS13" s="1041"/>
      <c r="DT13" s="1041"/>
      <c r="DU13" s="1042"/>
      <c r="DV13" s="1043"/>
      <c r="DW13" s="1044"/>
      <c r="DX13" s="1044"/>
      <c r="DY13" s="1044"/>
      <c r="DZ13" s="1045"/>
      <c r="EA13" s="254"/>
    </row>
    <row r="14" spans="1:131" s="255" customFormat="1" ht="26.25" customHeight="1" x14ac:dyDescent="0.2">
      <c r="A14" s="261">
        <v>8</v>
      </c>
      <c r="B14" s="1088"/>
      <c r="C14" s="1089"/>
      <c r="D14" s="1089"/>
      <c r="E14" s="1089"/>
      <c r="F14" s="1089"/>
      <c r="G14" s="1089"/>
      <c r="H14" s="1089"/>
      <c r="I14" s="1089"/>
      <c r="J14" s="1089"/>
      <c r="K14" s="1089"/>
      <c r="L14" s="1089"/>
      <c r="M14" s="1089"/>
      <c r="N14" s="1089"/>
      <c r="O14" s="1089"/>
      <c r="P14" s="1090"/>
      <c r="Q14" s="1094"/>
      <c r="R14" s="1095"/>
      <c r="S14" s="1095"/>
      <c r="T14" s="1095"/>
      <c r="U14" s="1095"/>
      <c r="V14" s="1095"/>
      <c r="W14" s="1095"/>
      <c r="X14" s="1095"/>
      <c r="Y14" s="1095"/>
      <c r="Z14" s="1095"/>
      <c r="AA14" s="1095"/>
      <c r="AB14" s="1095"/>
      <c r="AC14" s="1095"/>
      <c r="AD14" s="1095"/>
      <c r="AE14" s="1096"/>
      <c r="AF14" s="1070"/>
      <c r="AG14" s="1071"/>
      <c r="AH14" s="1071"/>
      <c r="AI14" s="1071"/>
      <c r="AJ14" s="1072"/>
      <c r="AK14" s="1137"/>
      <c r="AL14" s="1138"/>
      <c r="AM14" s="1138"/>
      <c r="AN14" s="1138"/>
      <c r="AO14" s="1138"/>
      <c r="AP14" s="1138"/>
      <c r="AQ14" s="1138"/>
      <c r="AR14" s="1138"/>
      <c r="AS14" s="1138"/>
      <c r="AT14" s="1138"/>
      <c r="AU14" s="1135"/>
      <c r="AV14" s="1135"/>
      <c r="AW14" s="1135"/>
      <c r="AX14" s="1135"/>
      <c r="AY14" s="1136"/>
      <c r="AZ14" s="252"/>
      <c r="BA14" s="252"/>
      <c r="BB14" s="252"/>
      <c r="BC14" s="252"/>
      <c r="BD14" s="252"/>
      <c r="BE14" s="253"/>
      <c r="BF14" s="253"/>
      <c r="BG14" s="253"/>
      <c r="BH14" s="253"/>
      <c r="BI14" s="253"/>
      <c r="BJ14" s="253"/>
      <c r="BK14" s="253"/>
      <c r="BL14" s="253"/>
      <c r="BM14" s="253"/>
      <c r="BN14" s="253"/>
      <c r="BO14" s="253"/>
      <c r="BP14" s="253"/>
      <c r="BQ14" s="262">
        <v>8</v>
      </c>
      <c r="BR14" s="263"/>
      <c r="BS14" s="1065"/>
      <c r="BT14" s="1066"/>
      <c r="BU14" s="1066"/>
      <c r="BV14" s="1066"/>
      <c r="BW14" s="1066"/>
      <c r="BX14" s="1066"/>
      <c r="BY14" s="1066"/>
      <c r="BZ14" s="1066"/>
      <c r="CA14" s="1066"/>
      <c r="CB14" s="1066"/>
      <c r="CC14" s="1066"/>
      <c r="CD14" s="1066"/>
      <c r="CE14" s="1066"/>
      <c r="CF14" s="1066"/>
      <c r="CG14" s="1067"/>
      <c r="CH14" s="1040"/>
      <c r="CI14" s="1041"/>
      <c r="CJ14" s="1041"/>
      <c r="CK14" s="1041"/>
      <c r="CL14" s="1042"/>
      <c r="CM14" s="1040"/>
      <c r="CN14" s="1041"/>
      <c r="CO14" s="1041"/>
      <c r="CP14" s="1041"/>
      <c r="CQ14" s="1042"/>
      <c r="CR14" s="1040"/>
      <c r="CS14" s="1041"/>
      <c r="CT14" s="1041"/>
      <c r="CU14" s="1041"/>
      <c r="CV14" s="1042"/>
      <c r="CW14" s="1040"/>
      <c r="CX14" s="1041"/>
      <c r="CY14" s="1041"/>
      <c r="CZ14" s="1041"/>
      <c r="DA14" s="1042"/>
      <c r="DB14" s="1040"/>
      <c r="DC14" s="1041"/>
      <c r="DD14" s="1041"/>
      <c r="DE14" s="1041"/>
      <c r="DF14" s="1042"/>
      <c r="DG14" s="1040"/>
      <c r="DH14" s="1041"/>
      <c r="DI14" s="1041"/>
      <c r="DJ14" s="1041"/>
      <c r="DK14" s="1042"/>
      <c r="DL14" s="1040"/>
      <c r="DM14" s="1041"/>
      <c r="DN14" s="1041"/>
      <c r="DO14" s="1041"/>
      <c r="DP14" s="1042"/>
      <c r="DQ14" s="1040"/>
      <c r="DR14" s="1041"/>
      <c r="DS14" s="1041"/>
      <c r="DT14" s="1041"/>
      <c r="DU14" s="1042"/>
      <c r="DV14" s="1043"/>
      <c r="DW14" s="1044"/>
      <c r="DX14" s="1044"/>
      <c r="DY14" s="1044"/>
      <c r="DZ14" s="1045"/>
      <c r="EA14" s="254"/>
    </row>
    <row r="15" spans="1:131" s="255" customFormat="1" ht="26.25" customHeight="1" x14ac:dyDescent="0.2">
      <c r="A15" s="261">
        <v>9</v>
      </c>
      <c r="B15" s="1088"/>
      <c r="C15" s="1089"/>
      <c r="D15" s="1089"/>
      <c r="E15" s="1089"/>
      <c r="F15" s="1089"/>
      <c r="G15" s="1089"/>
      <c r="H15" s="1089"/>
      <c r="I15" s="1089"/>
      <c r="J15" s="1089"/>
      <c r="K15" s="1089"/>
      <c r="L15" s="1089"/>
      <c r="M15" s="1089"/>
      <c r="N15" s="1089"/>
      <c r="O15" s="1089"/>
      <c r="P15" s="1090"/>
      <c r="Q15" s="1094"/>
      <c r="R15" s="1095"/>
      <c r="S15" s="1095"/>
      <c r="T15" s="1095"/>
      <c r="U15" s="1095"/>
      <c r="V15" s="1095"/>
      <c r="W15" s="1095"/>
      <c r="X15" s="1095"/>
      <c r="Y15" s="1095"/>
      <c r="Z15" s="1095"/>
      <c r="AA15" s="1095"/>
      <c r="AB15" s="1095"/>
      <c r="AC15" s="1095"/>
      <c r="AD15" s="1095"/>
      <c r="AE15" s="1096"/>
      <c r="AF15" s="1070"/>
      <c r="AG15" s="1071"/>
      <c r="AH15" s="1071"/>
      <c r="AI15" s="1071"/>
      <c r="AJ15" s="1072"/>
      <c r="AK15" s="1137"/>
      <c r="AL15" s="1138"/>
      <c r="AM15" s="1138"/>
      <c r="AN15" s="1138"/>
      <c r="AO15" s="1138"/>
      <c r="AP15" s="1138"/>
      <c r="AQ15" s="1138"/>
      <c r="AR15" s="1138"/>
      <c r="AS15" s="1138"/>
      <c r="AT15" s="1138"/>
      <c r="AU15" s="1135"/>
      <c r="AV15" s="1135"/>
      <c r="AW15" s="1135"/>
      <c r="AX15" s="1135"/>
      <c r="AY15" s="1136"/>
      <c r="AZ15" s="252"/>
      <c r="BA15" s="252"/>
      <c r="BB15" s="252"/>
      <c r="BC15" s="252"/>
      <c r="BD15" s="252"/>
      <c r="BE15" s="253"/>
      <c r="BF15" s="253"/>
      <c r="BG15" s="253"/>
      <c r="BH15" s="253"/>
      <c r="BI15" s="253"/>
      <c r="BJ15" s="253"/>
      <c r="BK15" s="253"/>
      <c r="BL15" s="253"/>
      <c r="BM15" s="253"/>
      <c r="BN15" s="253"/>
      <c r="BO15" s="253"/>
      <c r="BP15" s="253"/>
      <c r="BQ15" s="262">
        <v>9</v>
      </c>
      <c r="BR15" s="263"/>
      <c r="BS15" s="1065"/>
      <c r="BT15" s="1066"/>
      <c r="BU15" s="1066"/>
      <c r="BV15" s="1066"/>
      <c r="BW15" s="1066"/>
      <c r="BX15" s="1066"/>
      <c r="BY15" s="1066"/>
      <c r="BZ15" s="1066"/>
      <c r="CA15" s="1066"/>
      <c r="CB15" s="1066"/>
      <c r="CC15" s="1066"/>
      <c r="CD15" s="1066"/>
      <c r="CE15" s="1066"/>
      <c r="CF15" s="1066"/>
      <c r="CG15" s="1067"/>
      <c r="CH15" s="1040"/>
      <c r="CI15" s="1041"/>
      <c r="CJ15" s="1041"/>
      <c r="CK15" s="1041"/>
      <c r="CL15" s="1042"/>
      <c r="CM15" s="1040"/>
      <c r="CN15" s="1041"/>
      <c r="CO15" s="1041"/>
      <c r="CP15" s="1041"/>
      <c r="CQ15" s="1042"/>
      <c r="CR15" s="1040"/>
      <c r="CS15" s="1041"/>
      <c r="CT15" s="1041"/>
      <c r="CU15" s="1041"/>
      <c r="CV15" s="1042"/>
      <c r="CW15" s="1040"/>
      <c r="CX15" s="1041"/>
      <c r="CY15" s="1041"/>
      <c r="CZ15" s="1041"/>
      <c r="DA15" s="1042"/>
      <c r="DB15" s="1040"/>
      <c r="DC15" s="1041"/>
      <c r="DD15" s="1041"/>
      <c r="DE15" s="1041"/>
      <c r="DF15" s="1042"/>
      <c r="DG15" s="1040"/>
      <c r="DH15" s="1041"/>
      <c r="DI15" s="1041"/>
      <c r="DJ15" s="1041"/>
      <c r="DK15" s="1042"/>
      <c r="DL15" s="1040"/>
      <c r="DM15" s="1041"/>
      <c r="DN15" s="1041"/>
      <c r="DO15" s="1041"/>
      <c r="DP15" s="1042"/>
      <c r="DQ15" s="1040"/>
      <c r="DR15" s="1041"/>
      <c r="DS15" s="1041"/>
      <c r="DT15" s="1041"/>
      <c r="DU15" s="1042"/>
      <c r="DV15" s="1043"/>
      <c r="DW15" s="1044"/>
      <c r="DX15" s="1044"/>
      <c r="DY15" s="1044"/>
      <c r="DZ15" s="1045"/>
      <c r="EA15" s="254"/>
    </row>
    <row r="16" spans="1:131" s="255" customFormat="1" ht="26.25" customHeight="1" x14ac:dyDescent="0.2">
      <c r="A16" s="261">
        <v>10</v>
      </c>
      <c r="B16" s="1088"/>
      <c r="C16" s="1089"/>
      <c r="D16" s="1089"/>
      <c r="E16" s="1089"/>
      <c r="F16" s="1089"/>
      <c r="G16" s="1089"/>
      <c r="H16" s="1089"/>
      <c r="I16" s="1089"/>
      <c r="J16" s="1089"/>
      <c r="K16" s="1089"/>
      <c r="L16" s="1089"/>
      <c r="M16" s="1089"/>
      <c r="N16" s="1089"/>
      <c r="O16" s="1089"/>
      <c r="P16" s="1090"/>
      <c r="Q16" s="1094"/>
      <c r="R16" s="1095"/>
      <c r="S16" s="1095"/>
      <c r="T16" s="1095"/>
      <c r="U16" s="1095"/>
      <c r="V16" s="1095"/>
      <c r="W16" s="1095"/>
      <c r="X16" s="1095"/>
      <c r="Y16" s="1095"/>
      <c r="Z16" s="1095"/>
      <c r="AA16" s="1095"/>
      <c r="AB16" s="1095"/>
      <c r="AC16" s="1095"/>
      <c r="AD16" s="1095"/>
      <c r="AE16" s="1096"/>
      <c r="AF16" s="1070"/>
      <c r="AG16" s="1071"/>
      <c r="AH16" s="1071"/>
      <c r="AI16" s="1071"/>
      <c r="AJ16" s="1072"/>
      <c r="AK16" s="1137"/>
      <c r="AL16" s="1138"/>
      <c r="AM16" s="1138"/>
      <c r="AN16" s="1138"/>
      <c r="AO16" s="1138"/>
      <c r="AP16" s="1138"/>
      <c r="AQ16" s="1138"/>
      <c r="AR16" s="1138"/>
      <c r="AS16" s="1138"/>
      <c r="AT16" s="1138"/>
      <c r="AU16" s="1135"/>
      <c r="AV16" s="1135"/>
      <c r="AW16" s="1135"/>
      <c r="AX16" s="1135"/>
      <c r="AY16" s="1136"/>
      <c r="AZ16" s="252"/>
      <c r="BA16" s="252"/>
      <c r="BB16" s="252"/>
      <c r="BC16" s="252"/>
      <c r="BD16" s="252"/>
      <c r="BE16" s="253"/>
      <c r="BF16" s="253"/>
      <c r="BG16" s="253"/>
      <c r="BH16" s="253"/>
      <c r="BI16" s="253"/>
      <c r="BJ16" s="253"/>
      <c r="BK16" s="253"/>
      <c r="BL16" s="253"/>
      <c r="BM16" s="253"/>
      <c r="BN16" s="253"/>
      <c r="BO16" s="253"/>
      <c r="BP16" s="253"/>
      <c r="BQ16" s="262">
        <v>10</v>
      </c>
      <c r="BR16" s="263"/>
      <c r="BS16" s="1065"/>
      <c r="BT16" s="1066"/>
      <c r="BU16" s="1066"/>
      <c r="BV16" s="1066"/>
      <c r="BW16" s="1066"/>
      <c r="BX16" s="1066"/>
      <c r="BY16" s="1066"/>
      <c r="BZ16" s="1066"/>
      <c r="CA16" s="1066"/>
      <c r="CB16" s="1066"/>
      <c r="CC16" s="1066"/>
      <c r="CD16" s="1066"/>
      <c r="CE16" s="1066"/>
      <c r="CF16" s="1066"/>
      <c r="CG16" s="1067"/>
      <c r="CH16" s="1040"/>
      <c r="CI16" s="1041"/>
      <c r="CJ16" s="1041"/>
      <c r="CK16" s="1041"/>
      <c r="CL16" s="1042"/>
      <c r="CM16" s="1040"/>
      <c r="CN16" s="1041"/>
      <c r="CO16" s="1041"/>
      <c r="CP16" s="1041"/>
      <c r="CQ16" s="1042"/>
      <c r="CR16" s="1040"/>
      <c r="CS16" s="1041"/>
      <c r="CT16" s="1041"/>
      <c r="CU16" s="1041"/>
      <c r="CV16" s="1042"/>
      <c r="CW16" s="1040"/>
      <c r="CX16" s="1041"/>
      <c r="CY16" s="1041"/>
      <c r="CZ16" s="1041"/>
      <c r="DA16" s="1042"/>
      <c r="DB16" s="1040"/>
      <c r="DC16" s="1041"/>
      <c r="DD16" s="1041"/>
      <c r="DE16" s="1041"/>
      <c r="DF16" s="1042"/>
      <c r="DG16" s="1040"/>
      <c r="DH16" s="1041"/>
      <c r="DI16" s="1041"/>
      <c r="DJ16" s="1041"/>
      <c r="DK16" s="1042"/>
      <c r="DL16" s="1040"/>
      <c r="DM16" s="1041"/>
      <c r="DN16" s="1041"/>
      <c r="DO16" s="1041"/>
      <c r="DP16" s="1042"/>
      <c r="DQ16" s="1040"/>
      <c r="DR16" s="1041"/>
      <c r="DS16" s="1041"/>
      <c r="DT16" s="1041"/>
      <c r="DU16" s="1042"/>
      <c r="DV16" s="1043"/>
      <c r="DW16" s="1044"/>
      <c r="DX16" s="1044"/>
      <c r="DY16" s="1044"/>
      <c r="DZ16" s="1045"/>
      <c r="EA16" s="254"/>
    </row>
    <row r="17" spans="1:131" s="255" customFormat="1" ht="26.25" customHeight="1" x14ac:dyDescent="0.2">
      <c r="A17" s="261">
        <v>11</v>
      </c>
      <c r="B17" s="1088"/>
      <c r="C17" s="1089"/>
      <c r="D17" s="1089"/>
      <c r="E17" s="1089"/>
      <c r="F17" s="1089"/>
      <c r="G17" s="1089"/>
      <c r="H17" s="1089"/>
      <c r="I17" s="1089"/>
      <c r="J17" s="1089"/>
      <c r="K17" s="1089"/>
      <c r="L17" s="1089"/>
      <c r="M17" s="1089"/>
      <c r="N17" s="1089"/>
      <c r="O17" s="1089"/>
      <c r="P17" s="1090"/>
      <c r="Q17" s="1094"/>
      <c r="R17" s="1095"/>
      <c r="S17" s="1095"/>
      <c r="T17" s="1095"/>
      <c r="U17" s="1095"/>
      <c r="V17" s="1095"/>
      <c r="W17" s="1095"/>
      <c r="X17" s="1095"/>
      <c r="Y17" s="1095"/>
      <c r="Z17" s="1095"/>
      <c r="AA17" s="1095"/>
      <c r="AB17" s="1095"/>
      <c r="AC17" s="1095"/>
      <c r="AD17" s="1095"/>
      <c r="AE17" s="1096"/>
      <c r="AF17" s="1070"/>
      <c r="AG17" s="1071"/>
      <c r="AH17" s="1071"/>
      <c r="AI17" s="1071"/>
      <c r="AJ17" s="1072"/>
      <c r="AK17" s="1137"/>
      <c r="AL17" s="1138"/>
      <c r="AM17" s="1138"/>
      <c r="AN17" s="1138"/>
      <c r="AO17" s="1138"/>
      <c r="AP17" s="1138"/>
      <c r="AQ17" s="1138"/>
      <c r="AR17" s="1138"/>
      <c r="AS17" s="1138"/>
      <c r="AT17" s="1138"/>
      <c r="AU17" s="1135"/>
      <c r="AV17" s="1135"/>
      <c r="AW17" s="1135"/>
      <c r="AX17" s="1135"/>
      <c r="AY17" s="1136"/>
      <c r="AZ17" s="252"/>
      <c r="BA17" s="252"/>
      <c r="BB17" s="252"/>
      <c r="BC17" s="252"/>
      <c r="BD17" s="252"/>
      <c r="BE17" s="253"/>
      <c r="BF17" s="253"/>
      <c r="BG17" s="253"/>
      <c r="BH17" s="253"/>
      <c r="BI17" s="253"/>
      <c r="BJ17" s="253"/>
      <c r="BK17" s="253"/>
      <c r="BL17" s="253"/>
      <c r="BM17" s="253"/>
      <c r="BN17" s="253"/>
      <c r="BO17" s="253"/>
      <c r="BP17" s="253"/>
      <c r="BQ17" s="262">
        <v>11</v>
      </c>
      <c r="BR17" s="263"/>
      <c r="BS17" s="1065"/>
      <c r="BT17" s="1066"/>
      <c r="BU17" s="1066"/>
      <c r="BV17" s="1066"/>
      <c r="BW17" s="1066"/>
      <c r="BX17" s="1066"/>
      <c r="BY17" s="1066"/>
      <c r="BZ17" s="1066"/>
      <c r="CA17" s="1066"/>
      <c r="CB17" s="1066"/>
      <c r="CC17" s="1066"/>
      <c r="CD17" s="1066"/>
      <c r="CE17" s="1066"/>
      <c r="CF17" s="1066"/>
      <c r="CG17" s="1067"/>
      <c r="CH17" s="1040"/>
      <c r="CI17" s="1041"/>
      <c r="CJ17" s="1041"/>
      <c r="CK17" s="1041"/>
      <c r="CL17" s="1042"/>
      <c r="CM17" s="1040"/>
      <c r="CN17" s="1041"/>
      <c r="CO17" s="1041"/>
      <c r="CP17" s="1041"/>
      <c r="CQ17" s="1042"/>
      <c r="CR17" s="1040"/>
      <c r="CS17" s="1041"/>
      <c r="CT17" s="1041"/>
      <c r="CU17" s="1041"/>
      <c r="CV17" s="1042"/>
      <c r="CW17" s="1040"/>
      <c r="CX17" s="1041"/>
      <c r="CY17" s="1041"/>
      <c r="CZ17" s="1041"/>
      <c r="DA17" s="1042"/>
      <c r="DB17" s="1040"/>
      <c r="DC17" s="1041"/>
      <c r="DD17" s="1041"/>
      <c r="DE17" s="1041"/>
      <c r="DF17" s="1042"/>
      <c r="DG17" s="1040"/>
      <c r="DH17" s="1041"/>
      <c r="DI17" s="1041"/>
      <c r="DJ17" s="1041"/>
      <c r="DK17" s="1042"/>
      <c r="DL17" s="1040"/>
      <c r="DM17" s="1041"/>
      <c r="DN17" s="1041"/>
      <c r="DO17" s="1041"/>
      <c r="DP17" s="1042"/>
      <c r="DQ17" s="1040"/>
      <c r="DR17" s="1041"/>
      <c r="DS17" s="1041"/>
      <c r="DT17" s="1041"/>
      <c r="DU17" s="1042"/>
      <c r="DV17" s="1043"/>
      <c r="DW17" s="1044"/>
      <c r="DX17" s="1044"/>
      <c r="DY17" s="1044"/>
      <c r="DZ17" s="1045"/>
      <c r="EA17" s="254"/>
    </row>
    <row r="18" spans="1:131" s="255" customFormat="1" ht="26.25" customHeight="1" x14ac:dyDescent="0.2">
      <c r="A18" s="261">
        <v>12</v>
      </c>
      <c r="B18" s="1088"/>
      <c r="C18" s="1089"/>
      <c r="D18" s="1089"/>
      <c r="E18" s="1089"/>
      <c r="F18" s="1089"/>
      <c r="G18" s="1089"/>
      <c r="H18" s="1089"/>
      <c r="I18" s="1089"/>
      <c r="J18" s="1089"/>
      <c r="K18" s="1089"/>
      <c r="L18" s="1089"/>
      <c r="M18" s="1089"/>
      <c r="N18" s="1089"/>
      <c r="O18" s="1089"/>
      <c r="P18" s="1090"/>
      <c r="Q18" s="1094"/>
      <c r="R18" s="1095"/>
      <c r="S18" s="1095"/>
      <c r="T18" s="1095"/>
      <c r="U18" s="1095"/>
      <c r="V18" s="1095"/>
      <c r="W18" s="1095"/>
      <c r="X18" s="1095"/>
      <c r="Y18" s="1095"/>
      <c r="Z18" s="1095"/>
      <c r="AA18" s="1095"/>
      <c r="AB18" s="1095"/>
      <c r="AC18" s="1095"/>
      <c r="AD18" s="1095"/>
      <c r="AE18" s="1096"/>
      <c r="AF18" s="1070"/>
      <c r="AG18" s="1071"/>
      <c r="AH18" s="1071"/>
      <c r="AI18" s="1071"/>
      <c r="AJ18" s="1072"/>
      <c r="AK18" s="1137"/>
      <c r="AL18" s="1138"/>
      <c r="AM18" s="1138"/>
      <c r="AN18" s="1138"/>
      <c r="AO18" s="1138"/>
      <c r="AP18" s="1138"/>
      <c r="AQ18" s="1138"/>
      <c r="AR18" s="1138"/>
      <c r="AS18" s="1138"/>
      <c r="AT18" s="1138"/>
      <c r="AU18" s="1135"/>
      <c r="AV18" s="1135"/>
      <c r="AW18" s="1135"/>
      <c r="AX18" s="1135"/>
      <c r="AY18" s="1136"/>
      <c r="AZ18" s="252"/>
      <c r="BA18" s="252"/>
      <c r="BB18" s="252"/>
      <c r="BC18" s="252"/>
      <c r="BD18" s="252"/>
      <c r="BE18" s="253"/>
      <c r="BF18" s="253"/>
      <c r="BG18" s="253"/>
      <c r="BH18" s="253"/>
      <c r="BI18" s="253"/>
      <c r="BJ18" s="253"/>
      <c r="BK18" s="253"/>
      <c r="BL18" s="253"/>
      <c r="BM18" s="253"/>
      <c r="BN18" s="253"/>
      <c r="BO18" s="253"/>
      <c r="BP18" s="253"/>
      <c r="BQ18" s="262">
        <v>12</v>
      </c>
      <c r="BR18" s="263"/>
      <c r="BS18" s="1065"/>
      <c r="BT18" s="1066"/>
      <c r="BU18" s="1066"/>
      <c r="BV18" s="1066"/>
      <c r="BW18" s="1066"/>
      <c r="BX18" s="1066"/>
      <c r="BY18" s="1066"/>
      <c r="BZ18" s="1066"/>
      <c r="CA18" s="1066"/>
      <c r="CB18" s="1066"/>
      <c r="CC18" s="1066"/>
      <c r="CD18" s="1066"/>
      <c r="CE18" s="1066"/>
      <c r="CF18" s="1066"/>
      <c r="CG18" s="1067"/>
      <c r="CH18" s="1040"/>
      <c r="CI18" s="1041"/>
      <c r="CJ18" s="1041"/>
      <c r="CK18" s="1041"/>
      <c r="CL18" s="1042"/>
      <c r="CM18" s="1040"/>
      <c r="CN18" s="1041"/>
      <c r="CO18" s="1041"/>
      <c r="CP18" s="1041"/>
      <c r="CQ18" s="1042"/>
      <c r="CR18" s="1040"/>
      <c r="CS18" s="1041"/>
      <c r="CT18" s="1041"/>
      <c r="CU18" s="1041"/>
      <c r="CV18" s="1042"/>
      <c r="CW18" s="1040"/>
      <c r="CX18" s="1041"/>
      <c r="CY18" s="1041"/>
      <c r="CZ18" s="1041"/>
      <c r="DA18" s="1042"/>
      <c r="DB18" s="1040"/>
      <c r="DC18" s="1041"/>
      <c r="DD18" s="1041"/>
      <c r="DE18" s="1041"/>
      <c r="DF18" s="1042"/>
      <c r="DG18" s="1040"/>
      <c r="DH18" s="1041"/>
      <c r="DI18" s="1041"/>
      <c r="DJ18" s="1041"/>
      <c r="DK18" s="1042"/>
      <c r="DL18" s="1040"/>
      <c r="DM18" s="1041"/>
      <c r="DN18" s="1041"/>
      <c r="DO18" s="1041"/>
      <c r="DP18" s="1042"/>
      <c r="DQ18" s="1040"/>
      <c r="DR18" s="1041"/>
      <c r="DS18" s="1041"/>
      <c r="DT18" s="1041"/>
      <c r="DU18" s="1042"/>
      <c r="DV18" s="1043"/>
      <c r="DW18" s="1044"/>
      <c r="DX18" s="1044"/>
      <c r="DY18" s="1044"/>
      <c r="DZ18" s="1045"/>
      <c r="EA18" s="254"/>
    </row>
    <row r="19" spans="1:131" s="255" customFormat="1" ht="26.25" customHeight="1" x14ac:dyDescent="0.2">
      <c r="A19" s="261">
        <v>13</v>
      </c>
      <c r="B19" s="1088"/>
      <c r="C19" s="1089"/>
      <c r="D19" s="1089"/>
      <c r="E19" s="1089"/>
      <c r="F19" s="1089"/>
      <c r="G19" s="1089"/>
      <c r="H19" s="1089"/>
      <c r="I19" s="1089"/>
      <c r="J19" s="1089"/>
      <c r="K19" s="1089"/>
      <c r="L19" s="1089"/>
      <c r="M19" s="1089"/>
      <c r="N19" s="1089"/>
      <c r="O19" s="1089"/>
      <c r="P19" s="1090"/>
      <c r="Q19" s="1094"/>
      <c r="R19" s="1095"/>
      <c r="S19" s="1095"/>
      <c r="T19" s="1095"/>
      <c r="U19" s="1095"/>
      <c r="V19" s="1095"/>
      <c r="W19" s="1095"/>
      <c r="X19" s="1095"/>
      <c r="Y19" s="1095"/>
      <c r="Z19" s="1095"/>
      <c r="AA19" s="1095"/>
      <c r="AB19" s="1095"/>
      <c r="AC19" s="1095"/>
      <c r="AD19" s="1095"/>
      <c r="AE19" s="1096"/>
      <c r="AF19" s="1070"/>
      <c r="AG19" s="1071"/>
      <c r="AH19" s="1071"/>
      <c r="AI19" s="1071"/>
      <c r="AJ19" s="1072"/>
      <c r="AK19" s="1137"/>
      <c r="AL19" s="1138"/>
      <c r="AM19" s="1138"/>
      <c r="AN19" s="1138"/>
      <c r="AO19" s="1138"/>
      <c r="AP19" s="1138"/>
      <c r="AQ19" s="1138"/>
      <c r="AR19" s="1138"/>
      <c r="AS19" s="1138"/>
      <c r="AT19" s="1138"/>
      <c r="AU19" s="1135"/>
      <c r="AV19" s="1135"/>
      <c r="AW19" s="1135"/>
      <c r="AX19" s="1135"/>
      <c r="AY19" s="1136"/>
      <c r="AZ19" s="252"/>
      <c r="BA19" s="252"/>
      <c r="BB19" s="252"/>
      <c r="BC19" s="252"/>
      <c r="BD19" s="252"/>
      <c r="BE19" s="253"/>
      <c r="BF19" s="253"/>
      <c r="BG19" s="253"/>
      <c r="BH19" s="253"/>
      <c r="BI19" s="253"/>
      <c r="BJ19" s="253"/>
      <c r="BK19" s="253"/>
      <c r="BL19" s="253"/>
      <c r="BM19" s="253"/>
      <c r="BN19" s="253"/>
      <c r="BO19" s="253"/>
      <c r="BP19" s="253"/>
      <c r="BQ19" s="262">
        <v>13</v>
      </c>
      <c r="BR19" s="263"/>
      <c r="BS19" s="1065"/>
      <c r="BT19" s="1066"/>
      <c r="BU19" s="1066"/>
      <c r="BV19" s="1066"/>
      <c r="BW19" s="1066"/>
      <c r="BX19" s="1066"/>
      <c r="BY19" s="1066"/>
      <c r="BZ19" s="1066"/>
      <c r="CA19" s="1066"/>
      <c r="CB19" s="1066"/>
      <c r="CC19" s="1066"/>
      <c r="CD19" s="1066"/>
      <c r="CE19" s="1066"/>
      <c r="CF19" s="1066"/>
      <c r="CG19" s="1067"/>
      <c r="CH19" s="1040"/>
      <c r="CI19" s="1041"/>
      <c r="CJ19" s="1041"/>
      <c r="CK19" s="1041"/>
      <c r="CL19" s="1042"/>
      <c r="CM19" s="1040"/>
      <c r="CN19" s="1041"/>
      <c r="CO19" s="1041"/>
      <c r="CP19" s="1041"/>
      <c r="CQ19" s="1042"/>
      <c r="CR19" s="1040"/>
      <c r="CS19" s="1041"/>
      <c r="CT19" s="1041"/>
      <c r="CU19" s="1041"/>
      <c r="CV19" s="1042"/>
      <c r="CW19" s="1040"/>
      <c r="CX19" s="1041"/>
      <c r="CY19" s="1041"/>
      <c r="CZ19" s="1041"/>
      <c r="DA19" s="1042"/>
      <c r="DB19" s="1040"/>
      <c r="DC19" s="1041"/>
      <c r="DD19" s="1041"/>
      <c r="DE19" s="1041"/>
      <c r="DF19" s="1042"/>
      <c r="DG19" s="1040"/>
      <c r="DH19" s="1041"/>
      <c r="DI19" s="1041"/>
      <c r="DJ19" s="1041"/>
      <c r="DK19" s="1042"/>
      <c r="DL19" s="1040"/>
      <c r="DM19" s="1041"/>
      <c r="DN19" s="1041"/>
      <c r="DO19" s="1041"/>
      <c r="DP19" s="1042"/>
      <c r="DQ19" s="1040"/>
      <c r="DR19" s="1041"/>
      <c r="DS19" s="1041"/>
      <c r="DT19" s="1041"/>
      <c r="DU19" s="1042"/>
      <c r="DV19" s="1043"/>
      <c r="DW19" s="1044"/>
      <c r="DX19" s="1044"/>
      <c r="DY19" s="1044"/>
      <c r="DZ19" s="1045"/>
      <c r="EA19" s="254"/>
    </row>
    <row r="20" spans="1:131" s="255" customFormat="1" ht="26.25" customHeight="1" x14ac:dyDescent="0.2">
      <c r="A20" s="261">
        <v>14</v>
      </c>
      <c r="B20" s="1088"/>
      <c r="C20" s="1089"/>
      <c r="D20" s="1089"/>
      <c r="E20" s="1089"/>
      <c r="F20" s="1089"/>
      <c r="G20" s="1089"/>
      <c r="H20" s="1089"/>
      <c r="I20" s="1089"/>
      <c r="J20" s="1089"/>
      <c r="K20" s="1089"/>
      <c r="L20" s="1089"/>
      <c r="M20" s="1089"/>
      <c r="N20" s="1089"/>
      <c r="O20" s="1089"/>
      <c r="P20" s="1090"/>
      <c r="Q20" s="1094"/>
      <c r="R20" s="1095"/>
      <c r="S20" s="1095"/>
      <c r="T20" s="1095"/>
      <c r="U20" s="1095"/>
      <c r="V20" s="1095"/>
      <c r="W20" s="1095"/>
      <c r="X20" s="1095"/>
      <c r="Y20" s="1095"/>
      <c r="Z20" s="1095"/>
      <c r="AA20" s="1095"/>
      <c r="AB20" s="1095"/>
      <c r="AC20" s="1095"/>
      <c r="AD20" s="1095"/>
      <c r="AE20" s="1096"/>
      <c r="AF20" s="1070"/>
      <c r="AG20" s="1071"/>
      <c r="AH20" s="1071"/>
      <c r="AI20" s="1071"/>
      <c r="AJ20" s="1072"/>
      <c r="AK20" s="1137"/>
      <c r="AL20" s="1138"/>
      <c r="AM20" s="1138"/>
      <c r="AN20" s="1138"/>
      <c r="AO20" s="1138"/>
      <c r="AP20" s="1138"/>
      <c r="AQ20" s="1138"/>
      <c r="AR20" s="1138"/>
      <c r="AS20" s="1138"/>
      <c r="AT20" s="1138"/>
      <c r="AU20" s="1135"/>
      <c r="AV20" s="1135"/>
      <c r="AW20" s="1135"/>
      <c r="AX20" s="1135"/>
      <c r="AY20" s="1136"/>
      <c r="AZ20" s="252"/>
      <c r="BA20" s="252"/>
      <c r="BB20" s="252"/>
      <c r="BC20" s="252"/>
      <c r="BD20" s="252"/>
      <c r="BE20" s="253"/>
      <c r="BF20" s="253"/>
      <c r="BG20" s="253"/>
      <c r="BH20" s="253"/>
      <c r="BI20" s="253"/>
      <c r="BJ20" s="253"/>
      <c r="BK20" s="253"/>
      <c r="BL20" s="253"/>
      <c r="BM20" s="253"/>
      <c r="BN20" s="253"/>
      <c r="BO20" s="253"/>
      <c r="BP20" s="253"/>
      <c r="BQ20" s="262">
        <v>14</v>
      </c>
      <c r="BR20" s="263"/>
      <c r="BS20" s="1065"/>
      <c r="BT20" s="1066"/>
      <c r="BU20" s="1066"/>
      <c r="BV20" s="1066"/>
      <c r="BW20" s="1066"/>
      <c r="BX20" s="1066"/>
      <c r="BY20" s="1066"/>
      <c r="BZ20" s="1066"/>
      <c r="CA20" s="1066"/>
      <c r="CB20" s="1066"/>
      <c r="CC20" s="1066"/>
      <c r="CD20" s="1066"/>
      <c r="CE20" s="1066"/>
      <c r="CF20" s="1066"/>
      <c r="CG20" s="1067"/>
      <c r="CH20" s="1040"/>
      <c r="CI20" s="1041"/>
      <c r="CJ20" s="1041"/>
      <c r="CK20" s="1041"/>
      <c r="CL20" s="1042"/>
      <c r="CM20" s="1040"/>
      <c r="CN20" s="1041"/>
      <c r="CO20" s="1041"/>
      <c r="CP20" s="1041"/>
      <c r="CQ20" s="1042"/>
      <c r="CR20" s="1040"/>
      <c r="CS20" s="1041"/>
      <c r="CT20" s="1041"/>
      <c r="CU20" s="1041"/>
      <c r="CV20" s="1042"/>
      <c r="CW20" s="1040"/>
      <c r="CX20" s="1041"/>
      <c r="CY20" s="1041"/>
      <c r="CZ20" s="1041"/>
      <c r="DA20" s="1042"/>
      <c r="DB20" s="1040"/>
      <c r="DC20" s="1041"/>
      <c r="DD20" s="1041"/>
      <c r="DE20" s="1041"/>
      <c r="DF20" s="1042"/>
      <c r="DG20" s="1040"/>
      <c r="DH20" s="1041"/>
      <c r="DI20" s="1041"/>
      <c r="DJ20" s="1041"/>
      <c r="DK20" s="1042"/>
      <c r="DL20" s="1040"/>
      <c r="DM20" s="1041"/>
      <c r="DN20" s="1041"/>
      <c r="DO20" s="1041"/>
      <c r="DP20" s="1042"/>
      <c r="DQ20" s="1040"/>
      <c r="DR20" s="1041"/>
      <c r="DS20" s="1041"/>
      <c r="DT20" s="1041"/>
      <c r="DU20" s="1042"/>
      <c r="DV20" s="1043"/>
      <c r="DW20" s="1044"/>
      <c r="DX20" s="1044"/>
      <c r="DY20" s="1044"/>
      <c r="DZ20" s="1045"/>
      <c r="EA20" s="254"/>
    </row>
    <row r="21" spans="1:131" s="255" customFormat="1" ht="26.25" customHeight="1" thickBot="1" x14ac:dyDescent="0.25">
      <c r="A21" s="261">
        <v>15</v>
      </c>
      <c r="B21" s="1088"/>
      <c r="C21" s="1089"/>
      <c r="D21" s="1089"/>
      <c r="E21" s="1089"/>
      <c r="F21" s="1089"/>
      <c r="G21" s="1089"/>
      <c r="H21" s="1089"/>
      <c r="I21" s="1089"/>
      <c r="J21" s="1089"/>
      <c r="K21" s="1089"/>
      <c r="L21" s="1089"/>
      <c r="M21" s="1089"/>
      <c r="N21" s="1089"/>
      <c r="O21" s="1089"/>
      <c r="P21" s="1090"/>
      <c r="Q21" s="1094"/>
      <c r="R21" s="1095"/>
      <c r="S21" s="1095"/>
      <c r="T21" s="1095"/>
      <c r="U21" s="1095"/>
      <c r="V21" s="1095"/>
      <c r="W21" s="1095"/>
      <c r="X21" s="1095"/>
      <c r="Y21" s="1095"/>
      <c r="Z21" s="1095"/>
      <c r="AA21" s="1095"/>
      <c r="AB21" s="1095"/>
      <c r="AC21" s="1095"/>
      <c r="AD21" s="1095"/>
      <c r="AE21" s="1096"/>
      <c r="AF21" s="1070"/>
      <c r="AG21" s="1071"/>
      <c r="AH21" s="1071"/>
      <c r="AI21" s="1071"/>
      <c r="AJ21" s="1072"/>
      <c r="AK21" s="1137"/>
      <c r="AL21" s="1138"/>
      <c r="AM21" s="1138"/>
      <c r="AN21" s="1138"/>
      <c r="AO21" s="1138"/>
      <c r="AP21" s="1138"/>
      <c r="AQ21" s="1138"/>
      <c r="AR21" s="1138"/>
      <c r="AS21" s="1138"/>
      <c r="AT21" s="1138"/>
      <c r="AU21" s="1135"/>
      <c r="AV21" s="1135"/>
      <c r="AW21" s="1135"/>
      <c r="AX21" s="1135"/>
      <c r="AY21" s="1136"/>
      <c r="AZ21" s="252"/>
      <c r="BA21" s="252"/>
      <c r="BB21" s="252"/>
      <c r="BC21" s="252"/>
      <c r="BD21" s="252"/>
      <c r="BE21" s="253"/>
      <c r="BF21" s="253"/>
      <c r="BG21" s="253"/>
      <c r="BH21" s="253"/>
      <c r="BI21" s="253"/>
      <c r="BJ21" s="253"/>
      <c r="BK21" s="253"/>
      <c r="BL21" s="253"/>
      <c r="BM21" s="253"/>
      <c r="BN21" s="253"/>
      <c r="BO21" s="253"/>
      <c r="BP21" s="253"/>
      <c r="BQ21" s="262">
        <v>15</v>
      </c>
      <c r="BR21" s="263"/>
      <c r="BS21" s="1065"/>
      <c r="BT21" s="1066"/>
      <c r="BU21" s="1066"/>
      <c r="BV21" s="1066"/>
      <c r="BW21" s="1066"/>
      <c r="BX21" s="1066"/>
      <c r="BY21" s="1066"/>
      <c r="BZ21" s="1066"/>
      <c r="CA21" s="1066"/>
      <c r="CB21" s="1066"/>
      <c r="CC21" s="1066"/>
      <c r="CD21" s="1066"/>
      <c r="CE21" s="1066"/>
      <c r="CF21" s="1066"/>
      <c r="CG21" s="1067"/>
      <c r="CH21" s="1040"/>
      <c r="CI21" s="1041"/>
      <c r="CJ21" s="1041"/>
      <c r="CK21" s="1041"/>
      <c r="CL21" s="1042"/>
      <c r="CM21" s="1040"/>
      <c r="CN21" s="1041"/>
      <c r="CO21" s="1041"/>
      <c r="CP21" s="1041"/>
      <c r="CQ21" s="1042"/>
      <c r="CR21" s="1040"/>
      <c r="CS21" s="1041"/>
      <c r="CT21" s="1041"/>
      <c r="CU21" s="1041"/>
      <c r="CV21" s="1042"/>
      <c r="CW21" s="1040"/>
      <c r="CX21" s="1041"/>
      <c r="CY21" s="1041"/>
      <c r="CZ21" s="1041"/>
      <c r="DA21" s="1042"/>
      <c r="DB21" s="1040"/>
      <c r="DC21" s="1041"/>
      <c r="DD21" s="1041"/>
      <c r="DE21" s="1041"/>
      <c r="DF21" s="1042"/>
      <c r="DG21" s="1040"/>
      <c r="DH21" s="1041"/>
      <c r="DI21" s="1041"/>
      <c r="DJ21" s="1041"/>
      <c r="DK21" s="1042"/>
      <c r="DL21" s="1040"/>
      <c r="DM21" s="1041"/>
      <c r="DN21" s="1041"/>
      <c r="DO21" s="1041"/>
      <c r="DP21" s="1042"/>
      <c r="DQ21" s="1040"/>
      <c r="DR21" s="1041"/>
      <c r="DS21" s="1041"/>
      <c r="DT21" s="1041"/>
      <c r="DU21" s="1042"/>
      <c r="DV21" s="1043"/>
      <c r="DW21" s="1044"/>
      <c r="DX21" s="1044"/>
      <c r="DY21" s="1044"/>
      <c r="DZ21" s="1045"/>
      <c r="EA21" s="254"/>
    </row>
    <row r="22" spans="1:131" s="255" customFormat="1" ht="26.25" customHeight="1" x14ac:dyDescent="0.2">
      <c r="A22" s="261">
        <v>16</v>
      </c>
      <c r="B22" s="1088"/>
      <c r="C22" s="1089"/>
      <c r="D22" s="1089"/>
      <c r="E22" s="1089"/>
      <c r="F22" s="1089"/>
      <c r="G22" s="1089"/>
      <c r="H22" s="1089"/>
      <c r="I22" s="1089"/>
      <c r="J22" s="1089"/>
      <c r="K22" s="1089"/>
      <c r="L22" s="1089"/>
      <c r="M22" s="1089"/>
      <c r="N22" s="1089"/>
      <c r="O22" s="1089"/>
      <c r="P22" s="1090"/>
      <c r="Q22" s="1132"/>
      <c r="R22" s="1133"/>
      <c r="S22" s="1133"/>
      <c r="T22" s="1133"/>
      <c r="U22" s="1133"/>
      <c r="V22" s="1133"/>
      <c r="W22" s="1133"/>
      <c r="X22" s="1133"/>
      <c r="Y22" s="1133"/>
      <c r="Z22" s="1133"/>
      <c r="AA22" s="1133"/>
      <c r="AB22" s="1133"/>
      <c r="AC22" s="1133"/>
      <c r="AD22" s="1133"/>
      <c r="AE22" s="1134"/>
      <c r="AF22" s="1070"/>
      <c r="AG22" s="1071"/>
      <c r="AH22" s="1071"/>
      <c r="AI22" s="1071"/>
      <c r="AJ22" s="1072"/>
      <c r="AK22" s="1128"/>
      <c r="AL22" s="1129"/>
      <c r="AM22" s="1129"/>
      <c r="AN22" s="1129"/>
      <c r="AO22" s="1129"/>
      <c r="AP22" s="1129"/>
      <c r="AQ22" s="1129"/>
      <c r="AR22" s="1129"/>
      <c r="AS22" s="1129"/>
      <c r="AT22" s="1129"/>
      <c r="AU22" s="1130"/>
      <c r="AV22" s="1130"/>
      <c r="AW22" s="1130"/>
      <c r="AX22" s="1130"/>
      <c r="AY22" s="1131"/>
      <c r="AZ22" s="1086" t="s">
        <v>383</v>
      </c>
      <c r="BA22" s="1086"/>
      <c r="BB22" s="1086"/>
      <c r="BC22" s="1086"/>
      <c r="BD22" s="1087"/>
      <c r="BE22" s="253"/>
      <c r="BF22" s="253"/>
      <c r="BG22" s="253"/>
      <c r="BH22" s="253"/>
      <c r="BI22" s="253"/>
      <c r="BJ22" s="253"/>
      <c r="BK22" s="253"/>
      <c r="BL22" s="253"/>
      <c r="BM22" s="253"/>
      <c r="BN22" s="253"/>
      <c r="BO22" s="253"/>
      <c r="BP22" s="253"/>
      <c r="BQ22" s="262">
        <v>16</v>
      </c>
      <c r="BR22" s="263"/>
      <c r="BS22" s="1065"/>
      <c r="BT22" s="1066"/>
      <c r="BU22" s="1066"/>
      <c r="BV22" s="1066"/>
      <c r="BW22" s="1066"/>
      <c r="BX22" s="1066"/>
      <c r="BY22" s="1066"/>
      <c r="BZ22" s="1066"/>
      <c r="CA22" s="1066"/>
      <c r="CB22" s="1066"/>
      <c r="CC22" s="1066"/>
      <c r="CD22" s="1066"/>
      <c r="CE22" s="1066"/>
      <c r="CF22" s="1066"/>
      <c r="CG22" s="1067"/>
      <c r="CH22" s="1040"/>
      <c r="CI22" s="1041"/>
      <c r="CJ22" s="1041"/>
      <c r="CK22" s="1041"/>
      <c r="CL22" s="1042"/>
      <c r="CM22" s="1040"/>
      <c r="CN22" s="1041"/>
      <c r="CO22" s="1041"/>
      <c r="CP22" s="1041"/>
      <c r="CQ22" s="1042"/>
      <c r="CR22" s="1040"/>
      <c r="CS22" s="1041"/>
      <c r="CT22" s="1041"/>
      <c r="CU22" s="1041"/>
      <c r="CV22" s="1042"/>
      <c r="CW22" s="1040"/>
      <c r="CX22" s="1041"/>
      <c r="CY22" s="1041"/>
      <c r="CZ22" s="1041"/>
      <c r="DA22" s="1042"/>
      <c r="DB22" s="1040"/>
      <c r="DC22" s="1041"/>
      <c r="DD22" s="1041"/>
      <c r="DE22" s="1041"/>
      <c r="DF22" s="1042"/>
      <c r="DG22" s="1040"/>
      <c r="DH22" s="1041"/>
      <c r="DI22" s="1041"/>
      <c r="DJ22" s="1041"/>
      <c r="DK22" s="1042"/>
      <c r="DL22" s="1040"/>
      <c r="DM22" s="1041"/>
      <c r="DN22" s="1041"/>
      <c r="DO22" s="1041"/>
      <c r="DP22" s="1042"/>
      <c r="DQ22" s="1040"/>
      <c r="DR22" s="1041"/>
      <c r="DS22" s="1041"/>
      <c r="DT22" s="1041"/>
      <c r="DU22" s="1042"/>
      <c r="DV22" s="1043"/>
      <c r="DW22" s="1044"/>
      <c r="DX22" s="1044"/>
      <c r="DY22" s="1044"/>
      <c r="DZ22" s="1045"/>
      <c r="EA22" s="254"/>
    </row>
    <row r="23" spans="1:131" s="255" customFormat="1" ht="26.25" customHeight="1" thickBot="1" x14ac:dyDescent="0.25">
      <c r="A23" s="264" t="s">
        <v>384</v>
      </c>
      <c r="B23" s="995" t="s">
        <v>385</v>
      </c>
      <c r="C23" s="996"/>
      <c r="D23" s="996"/>
      <c r="E23" s="996"/>
      <c r="F23" s="996"/>
      <c r="G23" s="996"/>
      <c r="H23" s="996"/>
      <c r="I23" s="996"/>
      <c r="J23" s="996"/>
      <c r="K23" s="996"/>
      <c r="L23" s="996"/>
      <c r="M23" s="996"/>
      <c r="N23" s="996"/>
      <c r="O23" s="996"/>
      <c r="P23" s="997"/>
      <c r="Q23" s="1119">
        <f>Q7</f>
        <v>22484</v>
      </c>
      <c r="R23" s="1120"/>
      <c r="S23" s="1120"/>
      <c r="T23" s="1120"/>
      <c r="U23" s="1120"/>
      <c r="V23" s="1120">
        <f>V7</f>
        <v>20978</v>
      </c>
      <c r="W23" s="1120"/>
      <c r="X23" s="1120"/>
      <c r="Y23" s="1120"/>
      <c r="Z23" s="1120"/>
      <c r="AA23" s="1120">
        <f>AA7</f>
        <v>1505</v>
      </c>
      <c r="AB23" s="1120"/>
      <c r="AC23" s="1120"/>
      <c r="AD23" s="1120"/>
      <c r="AE23" s="1121"/>
      <c r="AF23" s="1122">
        <v>1360</v>
      </c>
      <c r="AG23" s="1120"/>
      <c r="AH23" s="1120"/>
      <c r="AI23" s="1120"/>
      <c r="AJ23" s="1123"/>
      <c r="AK23" s="1124"/>
      <c r="AL23" s="1125"/>
      <c r="AM23" s="1125"/>
      <c r="AN23" s="1125"/>
      <c r="AO23" s="1125"/>
      <c r="AP23" s="1120">
        <f>AP7</f>
        <v>13596</v>
      </c>
      <c r="AQ23" s="1120"/>
      <c r="AR23" s="1120"/>
      <c r="AS23" s="1120"/>
      <c r="AT23" s="1120"/>
      <c r="AU23" s="1126"/>
      <c r="AV23" s="1126"/>
      <c r="AW23" s="1126"/>
      <c r="AX23" s="1126"/>
      <c r="AY23" s="1127"/>
      <c r="AZ23" s="1116" t="s">
        <v>232</v>
      </c>
      <c r="BA23" s="1117"/>
      <c r="BB23" s="1117"/>
      <c r="BC23" s="1117"/>
      <c r="BD23" s="1118"/>
      <c r="BE23" s="253"/>
      <c r="BF23" s="253"/>
      <c r="BG23" s="253"/>
      <c r="BH23" s="253"/>
      <c r="BI23" s="253"/>
      <c r="BJ23" s="253"/>
      <c r="BK23" s="253"/>
      <c r="BL23" s="253"/>
      <c r="BM23" s="253"/>
      <c r="BN23" s="253"/>
      <c r="BO23" s="253"/>
      <c r="BP23" s="253"/>
      <c r="BQ23" s="262">
        <v>17</v>
      </c>
      <c r="BR23" s="263"/>
      <c r="BS23" s="1065"/>
      <c r="BT23" s="1066"/>
      <c r="BU23" s="1066"/>
      <c r="BV23" s="1066"/>
      <c r="BW23" s="1066"/>
      <c r="BX23" s="1066"/>
      <c r="BY23" s="1066"/>
      <c r="BZ23" s="1066"/>
      <c r="CA23" s="1066"/>
      <c r="CB23" s="1066"/>
      <c r="CC23" s="1066"/>
      <c r="CD23" s="1066"/>
      <c r="CE23" s="1066"/>
      <c r="CF23" s="1066"/>
      <c r="CG23" s="1067"/>
      <c r="CH23" s="1040"/>
      <c r="CI23" s="1041"/>
      <c r="CJ23" s="1041"/>
      <c r="CK23" s="1041"/>
      <c r="CL23" s="1042"/>
      <c r="CM23" s="1040"/>
      <c r="CN23" s="1041"/>
      <c r="CO23" s="1041"/>
      <c r="CP23" s="1041"/>
      <c r="CQ23" s="1042"/>
      <c r="CR23" s="1040"/>
      <c r="CS23" s="1041"/>
      <c r="CT23" s="1041"/>
      <c r="CU23" s="1041"/>
      <c r="CV23" s="1042"/>
      <c r="CW23" s="1040"/>
      <c r="CX23" s="1041"/>
      <c r="CY23" s="1041"/>
      <c r="CZ23" s="1041"/>
      <c r="DA23" s="1042"/>
      <c r="DB23" s="1040"/>
      <c r="DC23" s="1041"/>
      <c r="DD23" s="1041"/>
      <c r="DE23" s="1041"/>
      <c r="DF23" s="1042"/>
      <c r="DG23" s="1040"/>
      <c r="DH23" s="1041"/>
      <c r="DI23" s="1041"/>
      <c r="DJ23" s="1041"/>
      <c r="DK23" s="1042"/>
      <c r="DL23" s="1040"/>
      <c r="DM23" s="1041"/>
      <c r="DN23" s="1041"/>
      <c r="DO23" s="1041"/>
      <c r="DP23" s="1042"/>
      <c r="DQ23" s="1040"/>
      <c r="DR23" s="1041"/>
      <c r="DS23" s="1041"/>
      <c r="DT23" s="1041"/>
      <c r="DU23" s="1042"/>
      <c r="DV23" s="1043"/>
      <c r="DW23" s="1044"/>
      <c r="DX23" s="1044"/>
      <c r="DY23" s="1044"/>
      <c r="DZ23" s="1045"/>
      <c r="EA23" s="254"/>
    </row>
    <row r="24" spans="1:131" s="255" customFormat="1" ht="26.25" customHeight="1" x14ac:dyDescent="0.2">
      <c r="A24" s="1115" t="s">
        <v>386</v>
      </c>
      <c r="B24" s="1115"/>
      <c r="C24" s="1115"/>
      <c r="D24" s="1115"/>
      <c r="E24" s="1115"/>
      <c r="F24" s="1115"/>
      <c r="G24" s="1115"/>
      <c r="H24" s="1115"/>
      <c r="I24" s="1115"/>
      <c r="J24" s="1115"/>
      <c r="K24" s="1115"/>
      <c r="L24" s="1115"/>
      <c r="M24" s="1115"/>
      <c r="N24" s="1115"/>
      <c r="O24" s="1115"/>
      <c r="P24" s="1115"/>
      <c r="Q24" s="1115"/>
      <c r="R24" s="1115"/>
      <c r="S24" s="1115"/>
      <c r="T24" s="1115"/>
      <c r="U24" s="1115"/>
      <c r="V24" s="1115"/>
      <c r="W24" s="1115"/>
      <c r="X24" s="1115"/>
      <c r="Y24" s="1115"/>
      <c r="Z24" s="1115"/>
      <c r="AA24" s="1115"/>
      <c r="AB24" s="1115"/>
      <c r="AC24" s="1115"/>
      <c r="AD24" s="1115"/>
      <c r="AE24" s="1115"/>
      <c r="AF24" s="1115"/>
      <c r="AG24" s="1115"/>
      <c r="AH24" s="1115"/>
      <c r="AI24" s="1115"/>
      <c r="AJ24" s="1115"/>
      <c r="AK24" s="1115"/>
      <c r="AL24" s="1115"/>
      <c r="AM24" s="1115"/>
      <c r="AN24" s="1115"/>
      <c r="AO24" s="1115"/>
      <c r="AP24" s="1115"/>
      <c r="AQ24" s="1115"/>
      <c r="AR24" s="1115"/>
      <c r="AS24" s="1115"/>
      <c r="AT24" s="1115"/>
      <c r="AU24" s="1115"/>
      <c r="AV24" s="1115"/>
      <c r="AW24" s="1115"/>
      <c r="AX24" s="1115"/>
      <c r="AY24" s="1115"/>
      <c r="AZ24" s="252"/>
      <c r="BA24" s="252"/>
      <c r="BB24" s="252"/>
      <c r="BC24" s="252"/>
      <c r="BD24" s="252"/>
      <c r="BE24" s="253"/>
      <c r="BF24" s="253"/>
      <c r="BG24" s="253"/>
      <c r="BH24" s="253"/>
      <c r="BI24" s="253"/>
      <c r="BJ24" s="253"/>
      <c r="BK24" s="253"/>
      <c r="BL24" s="253"/>
      <c r="BM24" s="253"/>
      <c r="BN24" s="253"/>
      <c r="BO24" s="253"/>
      <c r="BP24" s="253"/>
      <c r="BQ24" s="262">
        <v>18</v>
      </c>
      <c r="BR24" s="263"/>
      <c r="BS24" s="1065"/>
      <c r="BT24" s="1066"/>
      <c r="BU24" s="1066"/>
      <c r="BV24" s="1066"/>
      <c r="BW24" s="1066"/>
      <c r="BX24" s="1066"/>
      <c r="BY24" s="1066"/>
      <c r="BZ24" s="1066"/>
      <c r="CA24" s="1066"/>
      <c r="CB24" s="1066"/>
      <c r="CC24" s="1066"/>
      <c r="CD24" s="1066"/>
      <c r="CE24" s="1066"/>
      <c r="CF24" s="1066"/>
      <c r="CG24" s="1067"/>
      <c r="CH24" s="1040"/>
      <c r="CI24" s="1041"/>
      <c r="CJ24" s="1041"/>
      <c r="CK24" s="1041"/>
      <c r="CL24" s="1042"/>
      <c r="CM24" s="1040"/>
      <c r="CN24" s="1041"/>
      <c r="CO24" s="1041"/>
      <c r="CP24" s="1041"/>
      <c r="CQ24" s="1042"/>
      <c r="CR24" s="1040"/>
      <c r="CS24" s="1041"/>
      <c r="CT24" s="1041"/>
      <c r="CU24" s="1041"/>
      <c r="CV24" s="1042"/>
      <c r="CW24" s="1040"/>
      <c r="CX24" s="1041"/>
      <c r="CY24" s="1041"/>
      <c r="CZ24" s="1041"/>
      <c r="DA24" s="1042"/>
      <c r="DB24" s="1040"/>
      <c r="DC24" s="1041"/>
      <c r="DD24" s="1041"/>
      <c r="DE24" s="1041"/>
      <c r="DF24" s="1042"/>
      <c r="DG24" s="1040"/>
      <c r="DH24" s="1041"/>
      <c r="DI24" s="1041"/>
      <c r="DJ24" s="1041"/>
      <c r="DK24" s="1042"/>
      <c r="DL24" s="1040"/>
      <c r="DM24" s="1041"/>
      <c r="DN24" s="1041"/>
      <c r="DO24" s="1041"/>
      <c r="DP24" s="1042"/>
      <c r="DQ24" s="1040"/>
      <c r="DR24" s="1041"/>
      <c r="DS24" s="1041"/>
      <c r="DT24" s="1041"/>
      <c r="DU24" s="1042"/>
      <c r="DV24" s="1043"/>
      <c r="DW24" s="1044"/>
      <c r="DX24" s="1044"/>
      <c r="DY24" s="1044"/>
      <c r="DZ24" s="1045"/>
      <c r="EA24" s="254"/>
    </row>
    <row r="25" spans="1:131" s="247" customFormat="1" ht="26.25" customHeight="1" thickBot="1" x14ac:dyDescent="0.25">
      <c r="A25" s="1114" t="s">
        <v>387</v>
      </c>
      <c r="B25" s="1114"/>
      <c r="C25" s="1114"/>
      <c r="D25" s="1114"/>
      <c r="E25" s="1114"/>
      <c r="F25" s="1114"/>
      <c r="G25" s="1114"/>
      <c r="H25" s="1114"/>
      <c r="I25" s="1114"/>
      <c r="J25" s="1114"/>
      <c r="K25" s="1114"/>
      <c r="L25" s="1114"/>
      <c r="M25" s="1114"/>
      <c r="N25" s="1114"/>
      <c r="O25" s="1114"/>
      <c r="P25" s="1114"/>
      <c r="Q25" s="1114"/>
      <c r="R25" s="1114"/>
      <c r="S25" s="1114"/>
      <c r="T25" s="1114"/>
      <c r="U25" s="1114"/>
      <c r="V25" s="1114"/>
      <c r="W25" s="1114"/>
      <c r="X25" s="1114"/>
      <c r="Y25" s="1114"/>
      <c r="Z25" s="1114"/>
      <c r="AA25" s="1114"/>
      <c r="AB25" s="1114"/>
      <c r="AC25" s="1114"/>
      <c r="AD25" s="1114"/>
      <c r="AE25" s="1114"/>
      <c r="AF25" s="1114"/>
      <c r="AG25" s="1114"/>
      <c r="AH25" s="1114"/>
      <c r="AI25" s="1114"/>
      <c r="AJ25" s="1114"/>
      <c r="AK25" s="1114"/>
      <c r="AL25" s="1114"/>
      <c r="AM25" s="1114"/>
      <c r="AN25" s="1114"/>
      <c r="AO25" s="1114"/>
      <c r="AP25" s="1114"/>
      <c r="AQ25" s="1114"/>
      <c r="AR25" s="1114"/>
      <c r="AS25" s="1114"/>
      <c r="AT25" s="1114"/>
      <c r="AU25" s="1114"/>
      <c r="AV25" s="1114"/>
      <c r="AW25" s="1114"/>
      <c r="AX25" s="1114"/>
      <c r="AY25" s="1114"/>
      <c r="AZ25" s="1114"/>
      <c r="BA25" s="1114"/>
      <c r="BB25" s="1114"/>
      <c r="BC25" s="1114"/>
      <c r="BD25" s="1114"/>
      <c r="BE25" s="1114"/>
      <c r="BF25" s="1114"/>
      <c r="BG25" s="1114"/>
      <c r="BH25" s="1114"/>
      <c r="BI25" s="1114"/>
      <c r="BJ25" s="252"/>
      <c r="BK25" s="252"/>
      <c r="BL25" s="252"/>
      <c r="BM25" s="252"/>
      <c r="BN25" s="252"/>
      <c r="BO25" s="265"/>
      <c r="BP25" s="265"/>
      <c r="BQ25" s="262">
        <v>19</v>
      </c>
      <c r="BR25" s="263"/>
      <c r="BS25" s="1065"/>
      <c r="BT25" s="1066"/>
      <c r="BU25" s="1066"/>
      <c r="BV25" s="1066"/>
      <c r="BW25" s="1066"/>
      <c r="BX25" s="1066"/>
      <c r="BY25" s="1066"/>
      <c r="BZ25" s="1066"/>
      <c r="CA25" s="1066"/>
      <c r="CB25" s="1066"/>
      <c r="CC25" s="1066"/>
      <c r="CD25" s="1066"/>
      <c r="CE25" s="1066"/>
      <c r="CF25" s="1066"/>
      <c r="CG25" s="1067"/>
      <c r="CH25" s="1040"/>
      <c r="CI25" s="1041"/>
      <c r="CJ25" s="1041"/>
      <c r="CK25" s="1041"/>
      <c r="CL25" s="1042"/>
      <c r="CM25" s="1040"/>
      <c r="CN25" s="1041"/>
      <c r="CO25" s="1041"/>
      <c r="CP25" s="1041"/>
      <c r="CQ25" s="1042"/>
      <c r="CR25" s="1040"/>
      <c r="CS25" s="1041"/>
      <c r="CT25" s="1041"/>
      <c r="CU25" s="1041"/>
      <c r="CV25" s="1042"/>
      <c r="CW25" s="1040"/>
      <c r="CX25" s="1041"/>
      <c r="CY25" s="1041"/>
      <c r="CZ25" s="1041"/>
      <c r="DA25" s="1042"/>
      <c r="DB25" s="1040"/>
      <c r="DC25" s="1041"/>
      <c r="DD25" s="1041"/>
      <c r="DE25" s="1041"/>
      <c r="DF25" s="1042"/>
      <c r="DG25" s="1040"/>
      <c r="DH25" s="1041"/>
      <c r="DI25" s="1041"/>
      <c r="DJ25" s="1041"/>
      <c r="DK25" s="1042"/>
      <c r="DL25" s="1040"/>
      <c r="DM25" s="1041"/>
      <c r="DN25" s="1041"/>
      <c r="DO25" s="1041"/>
      <c r="DP25" s="1042"/>
      <c r="DQ25" s="1040"/>
      <c r="DR25" s="1041"/>
      <c r="DS25" s="1041"/>
      <c r="DT25" s="1041"/>
      <c r="DU25" s="1042"/>
      <c r="DV25" s="1043"/>
      <c r="DW25" s="1044"/>
      <c r="DX25" s="1044"/>
      <c r="DY25" s="1044"/>
      <c r="DZ25" s="1045"/>
      <c r="EA25" s="246"/>
    </row>
    <row r="26" spans="1:131" s="247" customFormat="1" ht="26.25" customHeight="1" x14ac:dyDescent="0.2">
      <c r="A26" s="1046" t="s">
        <v>365</v>
      </c>
      <c r="B26" s="1047"/>
      <c r="C26" s="1047"/>
      <c r="D26" s="1047"/>
      <c r="E26" s="1047"/>
      <c r="F26" s="1047"/>
      <c r="G26" s="1047"/>
      <c r="H26" s="1047"/>
      <c r="I26" s="1047"/>
      <c r="J26" s="1047"/>
      <c r="K26" s="1047"/>
      <c r="L26" s="1047"/>
      <c r="M26" s="1047"/>
      <c r="N26" s="1047"/>
      <c r="O26" s="1047"/>
      <c r="P26" s="1048"/>
      <c r="Q26" s="1052" t="s">
        <v>388</v>
      </c>
      <c r="R26" s="1053"/>
      <c r="S26" s="1053"/>
      <c r="T26" s="1053"/>
      <c r="U26" s="1054"/>
      <c r="V26" s="1052" t="s">
        <v>389</v>
      </c>
      <c r="W26" s="1053"/>
      <c r="X26" s="1053"/>
      <c r="Y26" s="1053"/>
      <c r="Z26" s="1054"/>
      <c r="AA26" s="1052" t="s">
        <v>390</v>
      </c>
      <c r="AB26" s="1053"/>
      <c r="AC26" s="1053"/>
      <c r="AD26" s="1053"/>
      <c r="AE26" s="1053"/>
      <c r="AF26" s="1110" t="s">
        <v>391</v>
      </c>
      <c r="AG26" s="1059"/>
      <c r="AH26" s="1059"/>
      <c r="AI26" s="1059"/>
      <c r="AJ26" s="1111"/>
      <c r="AK26" s="1053" t="s">
        <v>392</v>
      </c>
      <c r="AL26" s="1053"/>
      <c r="AM26" s="1053"/>
      <c r="AN26" s="1053"/>
      <c r="AO26" s="1054"/>
      <c r="AP26" s="1052" t="s">
        <v>393</v>
      </c>
      <c r="AQ26" s="1053"/>
      <c r="AR26" s="1053"/>
      <c r="AS26" s="1053"/>
      <c r="AT26" s="1054"/>
      <c r="AU26" s="1052" t="s">
        <v>394</v>
      </c>
      <c r="AV26" s="1053"/>
      <c r="AW26" s="1053"/>
      <c r="AX26" s="1053"/>
      <c r="AY26" s="1054"/>
      <c r="AZ26" s="1052" t="s">
        <v>395</v>
      </c>
      <c r="BA26" s="1053"/>
      <c r="BB26" s="1053"/>
      <c r="BC26" s="1053"/>
      <c r="BD26" s="1054"/>
      <c r="BE26" s="1052" t="s">
        <v>372</v>
      </c>
      <c r="BF26" s="1053"/>
      <c r="BG26" s="1053"/>
      <c r="BH26" s="1053"/>
      <c r="BI26" s="1068"/>
      <c r="BJ26" s="252"/>
      <c r="BK26" s="252"/>
      <c r="BL26" s="252"/>
      <c r="BM26" s="252"/>
      <c r="BN26" s="252"/>
      <c r="BO26" s="265"/>
      <c r="BP26" s="265"/>
      <c r="BQ26" s="262">
        <v>20</v>
      </c>
      <c r="BR26" s="263"/>
      <c r="BS26" s="1065"/>
      <c r="BT26" s="1066"/>
      <c r="BU26" s="1066"/>
      <c r="BV26" s="1066"/>
      <c r="BW26" s="1066"/>
      <c r="BX26" s="1066"/>
      <c r="BY26" s="1066"/>
      <c r="BZ26" s="1066"/>
      <c r="CA26" s="1066"/>
      <c r="CB26" s="1066"/>
      <c r="CC26" s="1066"/>
      <c r="CD26" s="1066"/>
      <c r="CE26" s="1066"/>
      <c r="CF26" s="1066"/>
      <c r="CG26" s="1067"/>
      <c r="CH26" s="1040"/>
      <c r="CI26" s="1041"/>
      <c r="CJ26" s="1041"/>
      <c r="CK26" s="1041"/>
      <c r="CL26" s="1042"/>
      <c r="CM26" s="1040"/>
      <c r="CN26" s="1041"/>
      <c r="CO26" s="1041"/>
      <c r="CP26" s="1041"/>
      <c r="CQ26" s="1042"/>
      <c r="CR26" s="1040"/>
      <c r="CS26" s="1041"/>
      <c r="CT26" s="1041"/>
      <c r="CU26" s="1041"/>
      <c r="CV26" s="1042"/>
      <c r="CW26" s="1040"/>
      <c r="CX26" s="1041"/>
      <c r="CY26" s="1041"/>
      <c r="CZ26" s="1041"/>
      <c r="DA26" s="1042"/>
      <c r="DB26" s="1040"/>
      <c r="DC26" s="1041"/>
      <c r="DD26" s="1041"/>
      <c r="DE26" s="1041"/>
      <c r="DF26" s="1042"/>
      <c r="DG26" s="1040"/>
      <c r="DH26" s="1041"/>
      <c r="DI26" s="1041"/>
      <c r="DJ26" s="1041"/>
      <c r="DK26" s="1042"/>
      <c r="DL26" s="1040"/>
      <c r="DM26" s="1041"/>
      <c r="DN26" s="1041"/>
      <c r="DO26" s="1041"/>
      <c r="DP26" s="1042"/>
      <c r="DQ26" s="1040"/>
      <c r="DR26" s="1041"/>
      <c r="DS26" s="1041"/>
      <c r="DT26" s="1041"/>
      <c r="DU26" s="1042"/>
      <c r="DV26" s="1043"/>
      <c r="DW26" s="1044"/>
      <c r="DX26" s="1044"/>
      <c r="DY26" s="1044"/>
      <c r="DZ26" s="1045"/>
      <c r="EA26" s="246"/>
    </row>
    <row r="27" spans="1:131" s="247" customFormat="1" ht="26.25" customHeight="1" thickBot="1" x14ac:dyDescent="0.25">
      <c r="A27" s="1049"/>
      <c r="B27" s="1050"/>
      <c r="C27" s="1050"/>
      <c r="D27" s="1050"/>
      <c r="E27" s="1050"/>
      <c r="F27" s="1050"/>
      <c r="G27" s="1050"/>
      <c r="H27" s="1050"/>
      <c r="I27" s="1050"/>
      <c r="J27" s="1050"/>
      <c r="K27" s="1050"/>
      <c r="L27" s="1050"/>
      <c r="M27" s="1050"/>
      <c r="N27" s="1050"/>
      <c r="O27" s="1050"/>
      <c r="P27" s="1051"/>
      <c r="Q27" s="1055"/>
      <c r="R27" s="1056"/>
      <c r="S27" s="1056"/>
      <c r="T27" s="1056"/>
      <c r="U27" s="1057"/>
      <c r="V27" s="1055"/>
      <c r="W27" s="1056"/>
      <c r="X27" s="1056"/>
      <c r="Y27" s="1056"/>
      <c r="Z27" s="1057"/>
      <c r="AA27" s="1055"/>
      <c r="AB27" s="1056"/>
      <c r="AC27" s="1056"/>
      <c r="AD27" s="1056"/>
      <c r="AE27" s="1056"/>
      <c r="AF27" s="1112"/>
      <c r="AG27" s="1062"/>
      <c r="AH27" s="1062"/>
      <c r="AI27" s="1062"/>
      <c r="AJ27" s="1113"/>
      <c r="AK27" s="1056"/>
      <c r="AL27" s="1056"/>
      <c r="AM27" s="1056"/>
      <c r="AN27" s="1056"/>
      <c r="AO27" s="1057"/>
      <c r="AP27" s="1055"/>
      <c r="AQ27" s="1056"/>
      <c r="AR27" s="1056"/>
      <c r="AS27" s="1056"/>
      <c r="AT27" s="1057"/>
      <c r="AU27" s="1055"/>
      <c r="AV27" s="1056"/>
      <c r="AW27" s="1056"/>
      <c r="AX27" s="1056"/>
      <c r="AY27" s="1057"/>
      <c r="AZ27" s="1055"/>
      <c r="BA27" s="1056"/>
      <c r="BB27" s="1056"/>
      <c r="BC27" s="1056"/>
      <c r="BD27" s="1057"/>
      <c r="BE27" s="1055"/>
      <c r="BF27" s="1056"/>
      <c r="BG27" s="1056"/>
      <c r="BH27" s="1056"/>
      <c r="BI27" s="1069"/>
      <c r="BJ27" s="252"/>
      <c r="BK27" s="252"/>
      <c r="BL27" s="252"/>
      <c r="BM27" s="252"/>
      <c r="BN27" s="252"/>
      <c r="BO27" s="265"/>
      <c r="BP27" s="265"/>
      <c r="BQ27" s="262">
        <v>21</v>
      </c>
      <c r="BR27" s="263"/>
      <c r="BS27" s="1065"/>
      <c r="BT27" s="1066"/>
      <c r="BU27" s="1066"/>
      <c r="BV27" s="1066"/>
      <c r="BW27" s="1066"/>
      <c r="BX27" s="1066"/>
      <c r="BY27" s="1066"/>
      <c r="BZ27" s="1066"/>
      <c r="CA27" s="1066"/>
      <c r="CB27" s="1066"/>
      <c r="CC27" s="1066"/>
      <c r="CD27" s="1066"/>
      <c r="CE27" s="1066"/>
      <c r="CF27" s="1066"/>
      <c r="CG27" s="1067"/>
      <c r="CH27" s="1040"/>
      <c r="CI27" s="1041"/>
      <c r="CJ27" s="1041"/>
      <c r="CK27" s="1041"/>
      <c r="CL27" s="1042"/>
      <c r="CM27" s="1040"/>
      <c r="CN27" s="1041"/>
      <c r="CO27" s="1041"/>
      <c r="CP27" s="1041"/>
      <c r="CQ27" s="1042"/>
      <c r="CR27" s="1040"/>
      <c r="CS27" s="1041"/>
      <c r="CT27" s="1041"/>
      <c r="CU27" s="1041"/>
      <c r="CV27" s="1042"/>
      <c r="CW27" s="1040"/>
      <c r="CX27" s="1041"/>
      <c r="CY27" s="1041"/>
      <c r="CZ27" s="1041"/>
      <c r="DA27" s="1042"/>
      <c r="DB27" s="1040"/>
      <c r="DC27" s="1041"/>
      <c r="DD27" s="1041"/>
      <c r="DE27" s="1041"/>
      <c r="DF27" s="1042"/>
      <c r="DG27" s="1040"/>
      <c r="DH27" s="1041"/>
      <c r="DI27" s="1041"/>
      <c r="DJ27" s="1041"/>
      <c r="DK27" s="1042"/>
      <c r="DL27" s="1040"/>
      <c r="DM27" s="1041"/>
      <c r="DN27" s="1041"/>
      <c r="DO27" s="1041"/>
      <c r="DP27" s="1042"/>
      <c r="DQ27" s="1040"/>
      <c r="DR27" s="1041"/>
      <c r="DS27" s="1041"/>
      <c r="DT27" s="1041"/>
      <c r="DU27" s="1042"/>
      <c r="DV27" s="1043"/>
      <c r="DW27" s="1044"/>
      <c r="DX27" s="1044"/>
      <c r="DY27" s="1044"/>
      <c r="DZ27" s="1045"/>
      <c r="EA27" s="246"/>
    </row>
    <row r="28" spans="1:131" s="247" customFormat="1" ht="26.25" customHeight="1" thickTop="1" x14ac:dyDescent="0.2">
      <c r="A28" s="266">
        <v>1</v>
      </c>
      <c r="B28" s="1101" t="s">
        <v>396</v>
      </c>
      <c r="C28" s="1102"/>
      <c r="D28" s="1102"/>
      <c r="E28" s="1102"/>
      <c r="F28" s="1102"/>
      <c r="G28" s="1102"/>
      <c r="H28" s="1102"/>
      <c r="I28" s="1102"/>
      <c r="J28" s="1102"/>
      <c r="K28" s="1102"/>
      <c r="L28" s="1102"/>
      <c r="M28" s="1102"/>
      <c r="N28" s="1102"/>
      <c r="O28" s="1102"/>
      <c r="P28" s="1103"/>
      <c r="Q28" s="1104">
        <v>5074</v>
      </c>
      <c r="R28" s="1105"/>
      <c r="S28" s="1105"/>
      <c r="T28" s="1105"/>
      <c r="U28" s="1105"/>
      <c r="V28" s="1105">
        <v>4943</v>
      </c>
      <c r="W28" s="1105"/>
      <c r="X28" s="1105"/>
      <c r="Y28" s="1105"/>
      <c r="Z28" s="1105"/>
      <c r="AA28" s="1105">
        <v>131</v>
      </c>
      <c r="AB28" s="1105"/>
      <c r="AC28" s="1105"/>
      <c r="AD28" s="1105"/>
      <c r="AE28" s="1106"/>
      <c r="AF28" s="1107">
        <v>131</v>
      </c>
      <c r="AG28" s="1105"/>
      <c r="AH28" s="1105"/>
      <c r="AI28" s="1105"/>
      <c r="AJ28" s="1108"/>
      <c r="AK28" s="1109">
        <v>371</v>
      </c>
      <c r="AL28" s="1097"/>
      <c r="AM28" s="1097"/>
      <c r="AN28" s="1097"/>
      <c r="AO28" s="1097"/>
      <c r="AP28" s="1097" t="s">
        <v>573</v>
      </c>
      <c r="AQ28" s="1097"/>
      <c r="AR28" s="1097"/>
      <c r="AS28" s="1097"/>
      <c r="AT28" s="1097"/>
      <c r="AU28" s="1097" t="s">
        <v>573</v>
      </c>
      <c r="AV28" s="1097"/>
      <c r="AW28" s="1097"/>
      <c r="AX28" s="1097"/>
      <c r="AY28" s="1097"/>
      <c r="AZ28" s="1098" t="s">
        <v>573</v>
      </c>
      <c r="BA28" s="1098"/>
      <c r="BB28" s="1098"/>
      <c r="BC28" s="1098"/>
      <c r="BD28" s="1098"/>
      <c r="BE28" s="1099"/>
      <c r="BF28" s="1099"/>
      <c r="BG28" s="1099"/>
      <c r="BH28" s="1099"/>
      <c r="BI28" s="1100"/>
      <c r="BJ28" s="252"/>
      <c r="BK28" s="252"/>
      <c r="BL28" s="252"/>
      <c r="BM28" s="252"/>
      <c r="BN28" s="252"/>
      <c r="BO28" s="265"/>
      <c r="BP28" s="265"/>
      <c r="BQ28" s="262">
        <v>22</v>
      </c>
      <c r="BR28" s="263"/>
      <c r="BS28" s="1065"/>
      <c r="BT28" s="1066"/>
      <c r="BU28" s="1066"/>
      <c r="BV28" s="1066"/>
      <c r="BW28" s="1066"/>
      <c r="BX28" s="1066"/>
      <c r="BY28" s="1066"/>
      <c r="BZ28" s="1066"/>
      <c r="CA28" s="1066"/>
      <c r="CB28" s="1066"/>
      <c r="CC28" s="1066"/>
      <c r="CD28" s="1066"/>
      <c r="CE28" s="1066"/>
      <c r="CF28" s="1066"/>
      <c r="CG28" s="1067"/>
      <c r="CH28" s="1040"/>
      <c r="CI28" s="1041"/>
      <c r="CJ28" s="1041"/>
      <c r="CK28" s="1041"/>
      <c r="CL28" s="1042"/>
      <c r="CM28" s="1040"/>
      <c r="CN28" s="1041"/>
      <c r="CO28" s="1041"/>
      <c r="CP28" s="1041"/>
      <c r="CQ28" s="1042"/>
      <c r="CR28" s="1040"/>
      <c r="CS28" s="1041"/>
      <c r="CT28" s="1041"/>
      <c r="CU28" s="1041"/>
      <c r="CV28" s="1042"/>
      <c r="CW28" s="1040"/>
      <c r="CX28" s="1041"/>
      <c r="CY28" s="1041"/>
      <c r="CZ28" s="1041"/>
      <c r="DA28" s="1042"/>
      <c r="DB28" s="1040"/>
      <c r="DC28" s="1041"/>
      <c r="DD28" s="1041"/>
      <c r="DE28" s="1041"/>
      <c r="DF28" s="1042"/>
      <c r="DG28" s="1040"/>
      <c r="DH28" s="1041"/>
      <c r="DI28" s="1041"/>
      <c r="DJ28" s="1041"/>
      <c r="DK28" s="1042"/>
      <c r="DL28" s="1040"/>
      <c r="DM28" s="1041"/>
      <c r="DN28" s="1041"/>
      <c r="DO28" s="1041"/>
      <c r="DP28" s="1042"/>
      <c r="DQ28" s="1040"/>
      <c r="DR28" s="1041"/>
      <c r="DS28" s="1041"/>
      <c r="DT28" s="1041"/>
      <c r="DU28" s="1042"/>
      <c r="DV28" s="1043"/>
      <c r="DW28" s="1044"/>
      <c r="DX28" s="1044"/>
      <c r="DY28" s="1044"/>
      <c r="DZ28" s="1045"/>
      <c r="EA28" s="246"/>
    </row>
    <row r="29" spans="1:131" s="247" customFormat="1" ht="26.25" customHeight="1" x14ac:dyDescent="0.2">
      <c r="A29" s="266">
        <v>2</v>
      </c>
      <c r="B29" s="1088" t="s">
        <v>397</v>
      </c>
      <c r="C29" s="1089"/>
      <c r="D29" s="1089"/>
      <c r="E29" s="1089"/>
      <c r="F29" s="1089"/>
      <c r="G29" s="1089"/>
      <c r="H29" s="1089"/>
      <c r="I29" s="1089"/>
      <c r="J29" s="1089"/>
      <c r="K29" s="1089"/>
      <c r="L29" s="1089"/>
      <c r="M29" s="1089"/>
      <c r="N29" s="1089"/>
      <c r="O29" s="1089"/>
      <c r="P29" s="1090"/>
      <c r="Q29" s="1094">
        <v>4069</v>
      </c>
      <c r="R29" s="1095"/>
      <c r="S29" s="1095"/>
      <c r="T29" s="1095"/>
      <c r="U29" s="1095"/>
      <c r="V29" s="1095">
        <v>3887</v>
      </c>
      <c r="W29" s="1095"/>
      <c r="X29" s="1095"/>
      <c r="Y29" s="1095"/>
      <c r="Z29" s="1095"/>
      <c r="AA29" s="1095">
        <v>182</v>
      </c>
      <c r="AB29" s="1095"/>
      <c r="AC29" s="1095"/>
      <c r="AD29" s="1095"/>
      <c r="AE29" s="1096"/>
      <c r="AF29" s="1070">
        <v>182</v>
      </c>
      <c r="AG29" s="1071"/>
      <c r="AH29" s="1071"/>
      <c r="AI29" s="1071"/>
      <c r="AJ29" s="1072"/>
      <c r="AK29" s="1031">
        <v>655</v>
      </c>
      <c r="AL29" s="1022"/>
      <c r="AM29" s="1022"/>
      <c r="AN29" s="1022"/>
      <c r="AO29" s="1022"/>
      <c r="AP29" s="1022" t="s">
        <v>573</v>
      </c>
      <c r="AQ29" s="1022"/>
      <c r="AR29" s="1022"/>
      <c r="AS29" s="1022"/>
      <c r="AT29" s="1022"/>
      <c r="AU29" s="1022" t="s">
        <v>573</v>
      </c>
      <c r="AV29" s="1022"/>
      <c r="AW29" s="1022"/>
      <c r="AX29" s="1022"/>
      <c r="AY29" s="1022"/>
      <c r="AZ29" s="1093" t="s">
        <v>573</v>
      </c>
      <c r="BA29" s="1093"/>
      <c r="BB29" s="1093"/>
      <c r="BC29" s="1093"/>
      <c r="BD29" s="1093"/>
      <c r="BE29" s="1083"/>
      <c r="BF29" s="1083"/>
      <c r="BG29" s="1083"/>
      <c r="BH29" s="1083"/>
      <c r="BI29" s="1084"/>
      <c r="BJ29" s="252"/>
      <c r="BK29" s="252"/>
      <c r="BL29" s="252"/>
      <c r="BM29" s="252"/>
      <c r="BN29" s="252"/>
      <c r="BO29" s="265"/>
      <c r="BP29" s="265"/>
      <c r="BQ29" s="262">
        <v>23</v>
      </c>
      <c r="BR29" s="263"/>
      <c r="BS29" s="1065"/>
      <c r="BT29" s="1066"/>
      <c r="BU29" s="1066"/>
      <c r="BV29" s="1066"/>
      <c r="BW29" s="1066"/>
      <c r="BX29" s="1066"/>
      <c r="BY29" s="1066"/>
      <c r="BZ29" s="1066"/>
      <c r="CA29" s="1066"/>
      <c r="CB29" s="1066"/>
      <c r="CC29" s="1066"/>
      <c r="CD29" s="1066"/>
      <c r="CE29" s="1066"/>
      <c r="CF29" s="1066"/>
      <c r="CG29" s="1067"/>
      <c r="CH29" s="1040"/>
      <c r="CI29" s="1041"/>
      <c r="CJ29" s="1041"/>
      <c r="CK29" s="1041"/>
      <c r="CL29" s="1042"/>
      <c r="CM29" s="1040"/>
      <c r="CN29" s="1041"/>
      <c r="CO29" s="1041"/>
      <c r="CP29" s="1041"/>
      <c r="CQ29" s="1042"/>
      <c r="CR29" s="1040"/>
      <c r="CS29" s="1041"/>
      <c r="CT29" s="1041"/>
      <c r="CU29" s="1041"/>
      <c r="CV29" s="1042"/>
      <c r="CW29" s="1040"/>
      <c r="CX29" s="1041"/>
      <c r="CY29" s="1041"/>
      <c r="CZ29" s="1041"/>
      <c r="DA29" s="1042"/>
      <c r="DB29" s="1040"/>
      <c r="DC29" s="1041"/>
      <c r="DD29" s="1041"/>
      <c r="DE29" s="1041"/>
      <c r="DF29" s="1042"/>
      <c r="DG29" s="1040"/>
      <c r="DH29" s="1041"/>
      <c r="DI29" s="1041"/>
      <c r="DJ29" s="1041"/>
      <c r="DK29" s="1042"/>
      <c r="DL29" s="1040"/>
      <c r="DM29" s="1041"/>
      <c r="DN29" s="1041"/>
      <c r="DO29" s="1041"/>
      <c r="DP29" s="1042"/>
      <c r="DQ29" s="1040"/>
      <c r="DR29" s="1041"/>
      <c r="DS29" s="1041"/>
      <c r="DT29" s="1041"/>
      <c r="DU29" s="1042"/>
      <c r="DV29" s="1043"/>
      <c r="DW29" s="1044"/>
      <c r="DX29" s="1044"/>
      <c r="DY29" s="1044"/>
      <c r="DZ29" s="1045"/>
      <c r="EA29" s="246"/>
    </row>
    <row r="30" spans="1:131" s="247" customFormat="1" ht="26.25" customHeight="1" x14ac:dyDescent="0.2">
      <c r="A30" s="266">
        <v>3</v>
      </c>
      <c r="B30" s="1088" t="s">
        <v>398</v>
      </c>
      <c r="C30" s="1089"/>
      <c r="D30" s="1089"/>
      <c r="E30" s="1089"/>
      <c r="F30" s="1089"/>
      <c r="G30" s="1089"/>
      <c r="H30" s="1089"/>
      <c r="I30" s="1089"/>
      <c r="J30" s="1089"/>
      <c r="K30" s="1089"/>
      <c r="L30" s="1089"/>
      <c r="M30" s="1089"/>
      <c r="N30" s="1089"/>
      <c r="O30" s="1089"/>
      <c r="P30" s="1090"/>
      <c r="Q30" s="1094">
        <v>1</v>
      </c>
      <c r="R30" s="1095"/>
      <c r="S30" s="1095"/>
      <c r="T30" s="1095"/>
      <c r="U30" s="1095"/>
      <c r="V30" s="1095">
        <v>1</v>
      </c>
      <c r="W30" s="1095"/>
      <c r="X30" s="1095"/>
      <c r="Y30" s="1095"/>
      <c r="Z30" s="1095"/>
      <c r="AA30" s="1095" t="s">
        <v>573</v>
      </c>
      <c r="AB30" s="1095"/>
      <c r="AC30" s="1095"/>
      <c r="AD30" s="1095"/>
      <c r="AE30" s="1096"/>
      <c r="AF30" s="1070" t="s">
        <v>232</v>
      </c>
      <c r="AG30" s="1071"/>
      <c r="AH30" s="1071"/>
      <c r="AI30" s="1071"/>
      <c r="AJ30" s="1072"/>
      <c r="AK30" s="1031" t="s">
        <v>573</v>
      </c>
      <c r="AL30" s="1022"/>
      <c r="AM30" s="1022"/>
      <c r="AN30" s="1022"/>
      <c r="AO30" s="1022"/>
      <c r="AP30" s="1022" t="s">
        <v>573</v>
      </c>
      <c r="AQ30" s="1022"/>
      <c r="AR30" s="1022"/>
      <c r="AS30" s="1022"/>
      <c r="AT30" s="1022"/>
      <c r="AU30" s="1022" t="s">
        <v>573</v>
      </c>
      <c r="AV30" s="1022"/>
      <c r="AW30" s="1022"/>
      <c r="AX30" s="1022"/>
      <c r="AY30" s="1022"/>
      <c r="AZ30" s="1093" t="s">
        <v>573</v>
      </c>
      <c r="BA30" s="1093"/>
      <c r="BB30" s="1093"/>
      <c r="BC30" s="1093"/>
      <c r="BD30" s="1093"/>
      <c r="BE30" s="1083"/>
      <c r="BF30" s="1083"/>
      <c r="BG30" s="1083"/>
      <c r="BH30" s="1083"/>
      <c r="BI30" s="1084"/>
      <c r="BJ30" s="252"/>
      <c r="BK30" s="252"/>
      <c r="BL30" s="252"/>
      <c r="BM30" s="252"/>
      <c r="BN30" s="252"/>
      <c r="BO30" s="265"/>
      <c r="BP30" s="265"/>
      <c r="BQ30" s="262">
        <v>24</v>
      </c>
      <c r="BR30" s="263"/>
      <c r="BS30" s="1065"/>
      <c r="BT30" s="1066"/>
      <c r="BU30" s="1066"/>
      <c r="BV30" s="1066"/>
      <c r="BW30" s="1066"/>
      <c r="BX30" s="1066"/>
      <c r="BY30" s="1066"/>
      <c r="BZ30" s="1066"/>
      <c r="CA30" s="1066"/>
      <c r="CB30" s="1066"/>
      <c r="CC30" s="1066"/>
      <c r="CD30" s="1066"/>
      <c r="CE30" s="1066"/>
      <c r="CF30" s="1066"/>
      <c r="CG30" s="1067"/>
      <c r="CH30" s="1040"/>
      <c r="CI30" s="1041"/>
      <c r="CJ30" s="1041"/>
      <c r="CK30" s="1041"/>
      <c r="CL30" s="1042"/>
      <c r="CM30" s="1040"/>
      <c r="CN30" s="1041"/>
      <c r="CO30" s="1041"/>
      <c r="CP30" s="1041"/>
      <c r="CQ30" s="1042"/>
      <c r="CR30" s="1040"/>
      <c r="CS30" s="1041"/>
      <c r="CT30" s="1041"/>
      <c r="CU30" s="1041"/>
      <c r="CV30" s="1042"/>
      <c r="CW30" s="1040"/>
      <c r="CX30" s="1041"/>
      <c r="CY30" s="1041"/>
      <c r="CZ30" s="1041"/>
      <c r="DA30" s="1042"/>
      <c r="DB30" s="1040"/>
      <c r="DC30" s="1041"/>
      <c r="DD30" s="1041"/>
      <c r="DE30" s="1041"/>
      <c r="DF30" s="1042"/>
      <c r="DG30" s="1040"/>
      <c r="DH30" s="1041"/>
      <c r="DI30" s="1041"/>
      <c r="DJ30" s="1041"/>
      <c r="DK30" s="1042"/>
      <c r="DL30" s="1040"/>
      <c r="DM30" s="1041"/>
      <c r="DN30" s="1041"/>
      <c r="DO30" s="1041"/>
      <c r="DP30" s="1042"/>
      <c r="DQ30" s="1040"/>
      <c r="DR30" s="1041"/>
      <c r="DS30" s="1041"/>
      <c r="DT30" s="1041"/>
      <c r="DU30" s="1042"/>
      <c r="DV30" s="1043"/>
      <c r="DW30" s="1044"/>
      <c r="DX30" s="1044"/>
      <c r="DY30" s="1044"/>
      <c r="DZ30" s="1045"/>
      <c r="EA30" s="246"/>
    </row>
    <row r="31" spans="1:131" s="247" customFormat="1" ht="26.25" customHeight="1" x14ac:dyDescent="0.2">
      <c r="A31" s="266">
        <v>4</v>
      </c>
      <c r="B31" s="1088" t="s">
        <v>399</v>
      </c>
      <c r="C31" s="1089"/>
      <c r="D31" s="1089"/>
      <c r="E31" s="1089"/>
      <c r="F31" s="1089"/>
      <c r="G31" s="1089"/>
      <c r="H31" s="1089"/>
      <c r="I31" s="1089"/>
      <c r="J31" s="1089"/>
      <c r="K31" s="1089"/>
      <c r="L31" s="1089"/>
      <c r="M31" s="1089"/>
      <c r="N31" s="1089"/>
      <c r="O31" s="1089"/>
      <c r="P31" s="1090"/>
      <c r="Q31" s="1094">
        <v>579</v>
      </c>
      <c r="R31" s="1095"/>
      <c r="S31" s="1095"/>
      <c r="T31" s="1095"/>
      <c r="U31" s="1095"/>
      <c r="V31" s="1095">
        <v>548</v>
      </c>
      <c r="W31" s="1095"/>
      <c r="X31" s="1095"/>
      <c r="Y31" s="1095"/>
      <c r="Z31" s="1095"/>
      <c r="AA31" s="1095">
        <v>31</v>
      </c>
      <c r="AB31" s="1095"/>
      <c r="AC31" s="1095"/>
      <c r="AD31" s="1095"/>
      <c r="AE31" s="1096"/>
      <c r="AF31" s="1070">
        <v>31</v>
      </c>
      <c r="AG31" s="1071"/>
      <c r="AH31" s="1071"/>
      <c r="AI31" s="1071"/>
      <c r="AJ31" s="1072"/>
      <c r="AK31" s="1031">
        <v>138</v>
      </c>
      <c r="AL31" s="1022"/>
      <c r="AM31" s="1022"/>
      <c r="AN31" s="1022"/>
      <c r="AO31" s="1022"/>
      <c r="AP31" s="1022" t="s">
        <v>573</v>
      </c>
      <c r="AQ31" s="1022"/>
      <c r="AR31" s="1022"/>
      <c r="AS31" s="1022"/>
      <c r="AT31" s="1022"/>
      <c r="AU31" s="1022" t="s">
        <v>573</v>
      </c>
      <c r="AV31" s="1022"/>
      <c r="AW31" s="1022"/>
      <c r="AX31" s="1022"/>
      <c r="AY31" s="1022"/>
      <c r="AZ31" s="1093" t="s">
        <v>573</v>
      </c>
      <c r="BA31" s="1093"/>
      <c r="BB31" s="1093"/>
      <c r="BC31" s="1093"/>
      <c r="BD31" s="1093"/>
      <c r="BE31" s="1083"/>
      <c r="BF31" s="1083"/>
      <c r="BG31" s="1083"/>
      <c r="BH31" s="1083"/>
      <c r="BI31" s="1084"/>
      <c r="BJ31" s="252"/>
      <c r="BK31" s="252"/>
      <c r="BL31" s="252"/>
      <c r="BM31" s="252"/>
      <c r="BN31" s="252"/>
      <c r="BO31" s="265"/>
      <c r="BP31" s="265"/>
      <c r="BQ31" s="262">
        <v>25</v>
      </c>
      <c r="BR31" s="263"/>
      <c r="BS31" s="1065"/>
      <c r="BT31" s="1066"/>
      <c r="BU31" s="1066"/>
      <c r="BV31" s="1066"/>
      <c r="BW31" s="1066"/>
      <c r="BX31" s="1066"/>
      <c r="BY31" s="1066"/>
      <c r="BZ31" s="1066"/>
      <c r="CA31" s="1066"/>
      <c r="CB31" s="1066"/>
      <c r="CC31" s="1066"/>
      <c r="CD31" s="1066"/>
      <c r="CE31" s="1066"/>
      <c r="CF31" s="1066"/>
      <c r="CG31" s="1067"/>
      <c r="CH31" s="1040"/>
      <c r="CI31" s="1041"/>
      <c r="CJ31" s="1041"/>
      <c r="CK31" s="1041"/>
      <c r="CL31" s="1042"/>
      <c r="CM31" s="1040"/>
      <c r="CN31" s="1041"/>
      <c r="CO31" s="1041"/>
      <c r="CP31" s="1041"/>
      <c r="CQ31" s="1042"/>
      <c r="CR31" s="1040"/>
      <c r="CS31" s="1041"/>
      <c r="CT31" s="1041"/>
      <c r="CU31" s="1041"/>
      <c r="CV31" s="1042"/>
      <c r="CW31" s="1040"/>
      <c r="CX31" s="1041"/>
      <c r="CY31" s="1041"/>
      <c r="CZ31" s="1041"/>
      <c r="DA31" s="1042"/>
      <c r="DB31" s="1040"/>
      <c r="DC31" s="1041"/>
      <c r="DD31" s="1041"/>
      <c r="DE31" s="1041"/>
      <c r="DF31" s="1042"/>
      <c r="DG31" s="1040"/>
      <c r="DH31" s="1041"/>
      <c r="DI31" s="1041"/>
      <c r="DJ31" s="1041"/>
      <c r="DK31" s="1042"/>
      <c r="DL31" s="1040"/>
      <c r="DM31" s="1041"/>
      <c r="DN31" s="1041"/>
      <c r="DO31" s="1041"/>
      <c r="DP31" s="1042"/>
      <c r="DQ31" s="1040"/>
      <c r="DR31" s="1041"/>
      <c r="DS31" s="1041"/>
      <c r="DT31" s="1041"/>
      <c r="DU31" s="1042"/>
      <c r="DV31" s="1043"/>
      <c r="DW31" s="1044"/>
      <c r="DX31" s="1044"/>
      <c r="DY31" s="1044"/>
      <c r="DZ31" s="1045"/>
      <c r="EA31" s="246"/>
    </row>
    <row r="32" spans="1:131" s="247" customFormat="1" ht="26.25" customHeight="1" x14ac:dyDescent="0.2">
      <c r="A32" s="266">
        <v>5</v>
      </c>
      <c r="B32" s="1088" t="s">
        <v>400</v>
      </c>
      <c r="C32" s="1089"/>
      <c r="D32" s="1089"/>
      <c r="E32" s="1089"/>
      <c r="F32" s="1089"/>
      <c r="G32" s="1089"/>
      <c r="H32" s="1089"/>
      <c r="I32" s="1089"/>
      <c r="J32" s="1089"/>
      <c r="K32" s="1089"/>
      <c r="L32" s="1089"/>
      <c r="M32" s="1089"/>
      <c r="N32" s="1089"/>
      <c r="O32" s="1089"/>
      <c r="P32" s="1090"/>
      <c r="Q32" s="1094">
        <v>32</v>
      </c>
      <c r="R32" s="1095"/>
      <c r="S32" s="1095"/>
      <c r="T32" s="1095"/>
      <c r="U32" s="1095"/>
      <c r="V32" s="1095">
        <v>31</v>
      </c>
      <c r="W32" s="1095"/>
      <c r="X32" s="1095"/>
      <c r="Y32" s="1095"/>
      <c r="Z32" s="1095"/>
      <c r="AA32" s="1095">
        <v>1</v>
      </c>
      <c r="AB32" s="1095"/>
      <c r="AC32" s="1095"/>
      <c r="AD32" s="1095"/>
      <c r="AE32" s="1096"/>
      <c r="AF32" s="1070">
        <v>1</v>
      </c>
      <c r="AG32" s="1071"/>
      <c r="AH32" s="1071"/>
      <c r="AI32" s="1071"/>
      <c r="AJ32" s="1072"/>
      <c r="AK32" s="1031">
        <v>10</v>
      </c>
      <c r="AL32" s="1022"/>
      <c r="AM32" s="1022"/>
      <c r="AN32" s="1022"/>
      <c r="AO32" s="1022"/>
      <c r="AP32" s="1022" t="s">
        <v>573</v>
      </c>
      <c r="AQ32" s="1022"/>
      <c r="AR32" s="1022"/>
      <c r="AS32" s="1022"/>
      <c r="AT32" s="1022"/>
      <c r="AU32" s="1022" t="s">
        <v>573</v>
      </c>
      <c r="AV32" s="1022"/>
      <c r="AW32" s="1022"/>
      <c r="AX32" s="1022"/>
      <c r="AY32" s="1022"/>
      <c r="AZ32" s="1093" t="s">
        <v>573</v>
      </c>
      <c r="BA32" s="1093"/>
      <c r="BB32" s="1093"/>
      <c r="BC32" s="1093"/>
      <c r="BD32" s="1093"/>
      <c r="BE32" s="1083"/>
      <c r="BF32" s="1083"/>
      <c r="BG32" s="1083"/>
      <c r="BH32" s="1083"/>
      <c r="BI32" s="1084"/>
      <c r="BJ32" s="252"/>
      <c r="BK32" s="252"/>
      <c r="BL32" s="252"/>
      <c r="BM32" s="252"/>
      <c r="BN32" s="252"/>
      <c r="BO32" s="265"/>
      <c r="BP32" s="265"/>
      <c r="BQ32" s="262">
        <v>26</v>
      </c>
      <c r="BR32" s="263"/>
      <c r="BS32" s="1065"/>
      <c r="BT32" s="1066"/>
      <c r="BU32" s="1066"/>
      <c r="BV32" s="1066"/>
      <c r="BW32" s="1066"/>
      <c r="BX32" s="1066"/>
      <c r="BY32" s="1066"/>
      <c r="BZ32" s="1066"/>
      <c r="CA32" s="1066"/>
      <c r="CB32" s="1066"/>
      <c r="CC32" s="1066"/>
      <c r="CD32" s="1066"/>
      <c r="CE32" s="1066"/>
      <c r="CF32" s="1066"/>
      <c r="CG32" s="1067"/>
      <c r="CH32" s="1040"/>
      <c r="CI32" s="1041"/>
      <c r="CJ32" s="1041"/>
      <c r="CK32" s="1041"/>
      <c r="CL32" s="1042"/>
      <c r="CM32" s="1040"/>
      <c r="CN32" s="1041"/>
      <c r="CO32" s="1041"/>
      <c r="CP32" s="1041"/>
      <c r="CQ32" s="1042"/>
      <c r="CR32" s="1040"/>
      <c r="CS32" s="1041"/>
      <c r="CT32" s="1041"/>
      <c r="CU32" s="1041"/>
      <c r="CV32" s="1042"/>
      <c r="CW32" s="1040"/>
      <c r="CX32" s="1041"/>
      <c r="CY32" s="1041"/>
      <c r="CZ32" s="1041"/>
      <c r="DA32" s="1042"/>
      <c r="DB32" s="1040"/>
      <c r="DC32" s="1041"/>
      <c r="DD32" s="1041"/>
      <c r="DE32" s="1041"/>
      <c r="DF32" s="1042"/>
      <c r="DG32" s="1040"/>
      <c r="DH32" s="1041"/>
      <c r="DI32" s="1041"/>
      <c r="DJ32" s="1041"/>
      <c r="DK32" s="1042"/>
      <c r="DL32" s="1040"/>
      <c r="DM32" s="1041"/>
      <c r="DN32" s="1041"/>
      <c r="DO32" s="1041"/>
      <c r="DP32" s="1042"/>
      <c r="DQ32" s="1040"/>
      <c r="DR32" s="1041"/>
      <c r="DS32" s="1041"/>
      <c r="DT32" s="1041"/>
      <c r="DU32" s="1042"/>
      <c r="DV32" s="1043"/>
      <c r="DW32" s="1044"/>
      <c r="DX32" s="1044"/>
      <c r="DY32" s="1044"/>
      <c r="DZ32" s="1045"/>
      <c r="EA32" s="246"/>
    </row>
    <row r="33" spans="1:131" s="247" customFormat="1" ht="26.25" customHeight="1" x14ac:dyDescent="0.2">
      <c r="A33" s="266">
        <v>6</v>
      </c>
      <c r="B33" s="1088" t="s">
        <v>401</v>
      </c>
      <c r="C33" s="1089"/>
      <c r="D33" s="1089"/>
      <c r="E33" s="1089"/>
      <c r="F33" s="1089"/>
      <c r="G33" s="1089"/>
      <c r="H33" s="1089"/>
      <c r="I33" s="1089"/>
      <c r="J33" s="1089"/>
      <c r="K33" s="1089"/>
      <c r="L33" s="1089"/>
      <c r="M33" s="1089"/>
      <c r="N33" s="1089"/>
      <c r="O33" s="1089"/>
      <c r="P33" s="1090"/>
      <c r="Q33" s="1094">
        <v>1479</v>
      </c>
      <c r="R33" s="1095"/>
      <c r="S33" s="1095"/>
      <c r="T33" s="1095"/>
      <c r="U33" s="1095"/>
      <c r="V33" s="1095">
        <v>1348</v>
      </c>
      <c r="W33" s="1095"/>
      <c r="X33" s="1095"/>
      <c r="Y33" s="1095"/>
      <c r="Z33" s="1095"/>
      <c r="AA33" s="1095">
        <v>131</v>
      </c>
      <c r="AB33" s="1095"/>
      <c r="AC33" s="1095"/>
      <c r="AD33" s="1095"/>
      <c r="AE33" s="1096"/>
      <c r="AF33" s="1070">
        <v>2158</v>
      </c>
      <c r="AG33" s="1071"/>
      <c r="AH33" s="1071"/>
      <c r="AI33" s="1071"/>
      <c r="AJ33" s="1072"/>
      <c r="AK33" s="1031">
        <v>3</v>
      </c>
      <c r="AL33" s="1022"/>
      <c r="AM33" s="1022"/>
      <c r="AN33" s="1022"/>
      <c r="AO33" s="1022"/>
      <c r="AP33" s="1022">
        <v>990</v>
      </c>
      <c r="AQ33" s="1022"/>
      <c r="AR33" s="1022"/>
      <c r="AS33" s="1022"/>
      <c r="AT33" s="1022"/>
      <c r="AU33" s="1022" t="s">
        <v>573</v>
      </c>
      <c r="AV33" s="1022"/>
      <c r="AW33" s="1022"/>
      <c r="AX33" s="1022"/>
      <c r="AY33" s="1022"/>
      <c r="AZ33" s="1093" t="s">
        <v>573</v>
      </c>
      <c r="BA33" s="1093"/>
      <c r="BB33" s="1093"/>
      <c r="BC33" s="1093"/>
      <c r="BD33" s="1093"/>
      <c r="BE33" s="1083" t="s">
        <v>402</v>
      </c>
      <c r="BF33" s="1083"/>
      <c r="BG33" s="1083"/>
      <c r="BH33" s="1083"/>
      <c r="BI33" s="1084"/>
      <c r="BJ33" s="252"/>
      <c r="BK33" s="252"/>
      <c r="BL33" s="252"/>
      <c r="BM33" s="252"/>
      <c r="BN33" s="252"/>
      <c r="BO33" s="265"/>
      <c r="BP33" s="265"/>
      <c r="BQ33" s="262">
        <v>27</v>
      </c>
      <c r="BR33" s="263"/>
      <c r="BS33" s="1065"/>
      <c r="BT33" s="1066"/>
      <c r="BU33" s="1066"/>
      <c r="BV33" s="1066"/>
      <c r="BW33" s="1066"/>
      <c r="BX33" s="1066"/>
      <c r="BY33" s="1066"/>
      <c r="BZ33" s="1066"/>
      <c r="CA33" s="1066"/>
      <c r="CB33" s="1066"/>
      <c r="CC33" s="1066"/>
      <c r="CD33" s="1066"/>
      <c r="CE33" s="1066"/>
      <c r="CF33" s="1066"/>
      <c r="CG33" s="1067"/>
      <c r="CH33" s="1040"/>
      <c r="CI33" s="1041"/>
      <c r="CJ33" s="1041"/>
      <c r="CK33" s="1041"/>
      <c r="CL33" s="1042"/>
      <c r="CM33" s="1040"/>
      <c r="CN33" s="1041"/>
      <c r="CO33" s="1041"/>
      <c r="CP33" s="1041"/>
      <c r="CQ33" s="1042"/>
      <c r="CR33" s="1040"/>
      <c r="CS33" s="1041"/>
      <c r="CT33" s="1041"/>
      <c r="CU33" s="1041"/>
      <c r="CV33" s="1042"/>
      <c r="CW33" s="1040"/>
      <c r="CX33" s="1041"/>
      <c r="CY33" s="1041"/>
      <c r="CZ33" s="1041"/>
      <c r="DA33" s="1042"/>
      <c r="DB33" s="1040"/>
      <c r="DC33" s="1041"/>
      <c r="DD33" s="1041"/>
      <c r="DE33" s="1041"/>
      <c r="DF33" s="1042"/>
      <c r="DG33" s="1040"/>
      <c r="DH33" s="1041"/>
      <c r="DI33" s="1041"/>
      <c r="DJ33" s="1041"/>
      <c r="DK33" s="1042"/>
      <c r="DL33" s="1040"/>
      <c r="DM33" s="1041"/>
      <c r="DN33" s="1041"/>
      <c r="DO33" s="1041"/>
      <c r="DP33" s="1042"/>
      <c r="DQ33" s="1040"/>
      <c r="DR33" s="1041"/>
      <c r="DS33" s="1041"/>
      <c r="DT33" s="1041"/>
      <c r="DU33" s="1042"/>
      <c r="DV33" s="1043"/>
      <c r="DW33" s="1044"/>
      <c r="DX33" s="1044"/>
      <c r="DY33" s="1044"/>
      <c r="DZ33" s="1045"/>
      <c r="EA33" s="246"/>
    </row>
    <row r="34" spans="1:131" s="247" customFormat="1" ht="26.25" customHeight="1" x14ac:dyDescent="0.2">
      <c r="A34" s="266">
        <v>7</v>
      </c>
      <c r="B34" s="1088" t="s">
        <v>403</v>
      </c>
      <c r="C34" s="1089"/>
      <c r="D34" s="1089"/>
      <c r="E34" s="1089"/>
      <c r="F34" s="1089"/>
      <c r="G34" s="1089"/>
      <c r="H34" s="1089"/>
      <c r="I34" s="1089"/>
      <c r="J34" s="1089"/>
      <c r="K34" s="1089"/>
      <c r="L34" s="1089"/>
      <c r="M34" s="1089"/>
      <c r="N34" s="1089"/>
      <c r="O34" s="1089"/>
      <c r="P34" s="1090"/>
      <c r="Q34" s="1094">
        <v>2267</v>
      </c>
      <c r="R34" s="1095"/>
      <c r="S34" s="1095"/>
      <c r="T34" s="1095"/>
      <c r="U34" s="1095"/>
      <c r="V34" s="1095">
        <v>2129</v>
      </c>
      <c r="W34" s="1095"/>
      <c r="X34" s="1095"/>
      <c r="Y34" s="1095"/>
      <c r="Z34" s="1095"/>
      <c r="AA34" s="1095">
        <v>139</v>
      </c>
      <c r="AB34" s="1095"/>
      <c r="AC34" s="1095"/>
      <c r="AD34" s="1095"/>
      <c r="AE34" s="1096"/>
      <c r="AF34" s="1070">
        <v>632</v>
      </c>
      <c r="AG34" s="1071"/>
      <c r="AH34" s="1071"/>
      <c r="AI34" s="1071"/>
      <c r="AJ34" s="1072"/>
      <c r="AK34" s="1031">
        <v>1080</v>
      </c>
      <c r="AL34" s="1022"/>
      <c r="AM34" s="1022"/>
      <c r="AN34" s="1022"/>
      <c r="AO34" s="1022"/>
      <c r="AP34" s="1022">
        <v>18669</v>
      </c>
      <c r="AQ34" s="1022"/>
      <c r="AR34" s="1022"/>
      <c r="AS34" s="1022"/>
      <c r="AT34" s="1022"/>
      <c r="AU34" s="1022">
        <v>15570</v>
      </c>
      <c r="AV34" s="1022"/>
      <c r="AW34" s="1022"/>
      <c r="AX34" s="1022"/>
      <c r="AY34" s="1022"/>
      <c r="AZ34" s="1093" t="s">
        <v>573</v>
      </c>
      <c r="BA34" s="1093"/>
      <c r="BB34" s="1093"/>
      <c r="BC34" s="1093"/>
      <c r="BD34" s="1093"/>
      <c r="BE34" s="1083" t="s">
        <v>402</v>
      </c>
      <c r="BF34" s="1083"/>
      <c r="BG34" s="1083"/>
      <c r="BH34" s="1083"/>
      <c r="BI34" s="1084"/>
      <c r="BJ34" s="252"/>
      <c r="BK34" s="252"/>
      <c r="BL34" s="252"/>
      <c r="BM34" s="252"/>
      <c r="BN34" s="252"/>
      <c r="BO34" s="265"/>
      <c r="BP34" s="265"/>
      <c r="BQ34" s="262">
        <v>28</v>
      </c>
      <c r="BR34" s="263"/>
      <c r="BS34" s="1065"/>
      <c r="BT34" s="1066"/>
      <c r="BU34" s="1066"/>
      <c r="BV34" s="1066"/>
      <c r="BW34" s="1066"/>
      <c r="BX34" s="1066"/>
      <c r="BY34" s="1066"/>
      <c r="BZ34" s="1066"/>
      <c r="CA34" s="1066"/>
      <c r="CB34" s="1066"/>
      <c r="CC34" s="1066"/>
      <c r="CD34" s="1066"/>
      <c r="CE34" s="1066"/>
      <c r="CF34" s="1066"/>
      <c r="CG34" s="1067"/>
      <c r="CH34" s="1040"/>
      <c r="CI34" s="1041"/>
      <c r="CJ34" s="1041"/>
      <c r="CK34" s="1041"/>
      <c r="CL34" s="1042"/>
      <c r="CM34" s="1040"/>
      <c r="CN34" s="1041"/>
      <c r="CO34" s="1041"/>
      <c r="CP34" s="1041"/>
      <c r="CQ34" s="1042"/>
      <c r="CR34" s="1040"/>
      <c r="CS34" s="1041"/>
      <c r="CT34" s="1041"/>
      <c r="CU34" s="1041"/>
      <c r="CV34" s="1042"/>
      <c r="CW34" s="1040"/>
      <c r="CX34" s="1041"/>
      <c r="CY34" s="1041"/>
      <c r="CZ34" s="1041"/>
      <c r="DA34" s="1042"/>
      <c r="DB34" s="1040"/>
      <c r="DC34" s="1041"/>
      <c r="DD34" s="1041"/>
      <c r="DE34" s="1041"/>
      <c r="DF34" s="1042"/>
      <c r="DG34" s="1040"/>
      <c r="DH34" s="1041"/>
      <c r="DI34" s="1041"/>
      <c r="DJ34" s="1041"/>
      <c r="DK34" s="1042"/>
      <c r="DL34" s="1040"/>
      <c r="DM34" s="1041"/>
      <c r="DN34" s="1041"/>
      <c r="DO34" s="1041"/>
      <c r="DP34" s="1042"/>
      <c r="DQ34" s="1040"/>
      <c r="DR34" s="1041"/>
      <c r="DS34" s="1041"/>
      <c r="DT34" s="1041"/>
      <c r="DU34" s="1042"/>
      <c r="DV34" s="1043"/>
      <c r="DW34" s="1044"/>
      <c r="DX34" s="1044"/>
      <c r="DY34" s="1044"/>
      <c r="DZ34" s="1045"/>
      <c r="EA34" s="246"/>
    </row>
    <row r="35" spans="1:131" s="247" customFormat="1" ht="26.25" customHeight="1" x14ac:dyDescent="0.2">
      <c r="A35" s="266">
        <v>8</v>
      </c>
      <c r="B35" s="1088"/>
      <c r="C35" s="1089"/>
      <c r="D35" s="1089"/>
      <c r="E35" s="1089"/>
      <c r="F35" s="1089"/>
      <c r="G35" s="1089"/>
      <c r="H35" s="1089"/>
      <c r="I35" s="1089"/>
      <c r="J35" s="1089"/>
      <c r="K35" s="1089"/>
      <c r="L35" s="1089"/>
      <c r="M35" s="1089"/>
      <c r="N35" s="1089"/>
      <c r="O35" s="1089"/>
      <c r="P35" s="1090"/>
      <c r="Q35" s="1094"/>
      <c r="R35" s="1095"/>
      <c r="S35" s="1095"/>
      <c r="T35" s="1095"/>
      <c r="U35" s="1095"/>
      <c r="V35" s="1095"/>
      <c r="W35" s="1095"/>
      <c r="X35" s="1095"/>
      <c r="Y35" s="1095"/>
      <c r="Z35" s="1095"/>
      <c r="AA35" s="1095"/>
      <c r="AB35" s="1095"/>
      <c r="AC35" s="1095"/>
      <c r="AD35" s="1095"/>
      <c r="AE35" s="1096"/>
      <c r="AF35" s="1070"/>
      <c r="AG35" s="1071"/>
      <c r="AH35" s="1071"/>
      <c r="AI35" s="1071"/>
      <c r="AJ35" s="1072"/>
      <c r="AK35" s="1031"/>
      <c r="AL35" s="1022"/>
      <c r="AM35" s="1022"/>
      <c r="AN35" s="1022"/>
      <c r="AO35" s="1022"/>
      <c r="AP35" s="1022"/>
      <c r="AQ35" s="1022"/>
      <c r="AR35" s="1022"/>
      <c r="AS35" s="1022"/>
      <c r="AT35" s="1022"/>
      <c r="AU35" s="1022"/>
      <c r="AV35" s="1022"/>
      <c r="AW35" s="1022"/>
      <c r="AX35" s="1022"/>
      <c r="AY35" s="1022"/>
      <c r="AZ35" s="1093"/>
      <c r="BA35" s="1093"/>
      <c r="BB35" s="1093"/>
      <c r="BC35" s="1093"/>
      <c r="BD35" s="1093"/>
      <c r="BE35" s="1083"/>
      <c r="BF35" s="1083"/>
      <c r="BG35" s="1083"/>
      <c r="BH35" s="1083"/>
      <c r="BI35" s="1084"/>
      <c r="BJ35" s="252"/>
      <c r="BK35" s="252"/>
      <c r="BL35" s="252"/>
      <c r="BM35" s="252"/>
      <c r="BN35" s="252"/>
      <c r="BO35" s="265"/>
      <c r="BP35" s="265"/>
      <c r="BQ35" s="262">
        <v>29</v>
      </c>
      <c r="BR35" s="263"/>
      <c r="BS35" s="1065"/>
      <c r="BT35" s="1066"/>
      <c r="BU35" s="1066"/>
      <c r="BV35" s="1066"/>
      <c r="BW35" s="1066"/>
      <c r="BX35" s="1066"/>
      <c r="BY35" s="1066"/>
      <c r="BZ35" s="1066"/>
      <c r="CA35" s="1066"/>
      <c r="CB35" s="1066"/>
      <c r="CC35" s="1066"/>
      <c r="CD35" s="1066"/>
      <c r="CE35" s="1066"/>
      <c r="CF35" s="1066"/>
      <c r="CG35" s="1067"/>
      <c r="CH35" s="1040"/>
      <c r="CI35" s="1041"/>
      <c r="CJ35" s="1041"/>
      <c r="CK35" s="1041"/>
      <c r="CL35" s="1042"/>
      <c r="CM35" s="1040"/>
      <c r="CN35" s="1041"/>
      <c r="CO35" s="1041"/>
      <c r="CP35" s="1041"/>
      <c r="CQ35" s="1042"/>
      <c r="CR35" s="1040"/>
      <c r="CS35" s="1041"/>
      <c r="CT35" s="1041"/>
      <c r="CU35" s="1041"/>
      <c r="CV35" s="1042"/>
      <c r="CW35" s="1040"/>
      <c r="CX35" s="1041"/>
      <c r="CY35" s="1041"/>
      <c r="CZ35" s="1041"/>
      <c r="DA35" s="1042"/>
      <c r="DB35" s="1040"/>
      <c r="DC35" s="1041"/>
      <c r="DD35" s="1041"/>
      <c r="DE35" s="1041"/>
      <c r="DF35" s="1042"/>
      <c r="DG35" s="1040"/>
      <c r="DH35" s="1041"/>
      <c r="DI35" s="1041"/>
      <c r="DJ35" s="1041"/>
      <c r="DK35" s="1042"/>
      <c r="DL35" s="1040"/>
      <c r="DM35" s="1041"/>
      <c r="DN35" s="1041"/>
      <c r="DO35" s="1041"/>
      <c r="DP35" s="1042"/>
      <c r="DQ35" s="1040"/>
      <c r="DR35" s="1041"/>
      <c r="DS35" s="1041"/>
      <c r="DT35" s="1041"/>
      <c r="DU35" s="1042"/>
      <c r="DV35" s="1043"/>
      <c r="DW35" s="1044"/>
      <c r="DX35" s="1044"/>
      <c r="DY35" s="1044"/>
      <c r="DZ35" s="1045"/>
      <c r="EA35" s="246"/>
    </row>
    <row r="36" spans="1:131" s="247" customFormat="1" ht="26.25" customHeight="1" x14ac:dyDescent="0.2">
      <c r="A36" s="266">
        <v>9</v>
      </c>
      <c r="B36" s="1088"/>
      <c r="C36" s="1089"/>
      <c r="D36" s="1089"/>
      <c r="E36" s="1089"/>
      <c r="F36" s="1089"/>
      <c r="G36" s="1089"/>
      <c r="H36" s="1089"/>
      <c r="I36" s="1089"/>
      <c r="J36" s="1089"/>
      <c r="K36" s="1089"/>
      <c r="L36" s="1089"/>
      <c r="M36" s="1089"/>
      <c r="N36" s="1089"/>
      <c r="O36" s="1089"/>
      <c r="P36" s="1090"/>
      <c r="Q36" s="1094"/>
      <c r="R36" s="1095"/>
      <c r="S36" s="1095"/>
      <c r="T36" s="1095"/>
      <c r="U36" s="1095"/>
      <c r="V36" s="1095"/>
      <c r="W36" s="1095"/>
      <c r="X36" s="1095"/>
      <c r="Y36" s="1095"/>
      <c r="Z36" s="1095"/>
      <c r="AA36" s="1095"/>
      <c r="AB36" s="1095"/>
      <c r="AC36" s="1095"/>
      <c r="AD36" s="1095"/>
      <c r="AE36" s="1096"/>
      <c r="AF36" s="1070"/>
      <c r="AG36" s="1071"/>
      <c r="AH36" s="1071"/>
      <c r="AI36" s="1071"/>
      <c r="AJ36" s="1072"/>
      <c r="AK36" s="1031"/>
      <c r="AL36" s="1022"/>
      <c r="AM36" s="1022"/>
      <c r="AN36" s="1022"/>
      <c r="AO36" s="1022"/>
      <c r="AP36" s="1022"/>
      <c r="AQ36" s="1022"/>
      <c r="AR36" s="1022"/>
      <c r="AS36" s="1022"/>
      <c r="AT36" s="1022"/>
      <c r="AU36" s="1022"/>
      <c r="AV36" s="1022"/>
      <c r="AW36" s="1022"/>
      <c r="AX36" s="1022"/>
      <c r="AY36" s="1022"/>
      <c r="AZ36" s="1093"/>
      <c r="BA36" s="1093"/>
      <c r="BB36" s="1093"/>
      <c r="BC36" s="1093"/>
      <c r="BD36" s="1093"/>
      <c r="BE36" s="1083"/>
      <c r="BF36" s="1083"/>
      <c r="BG36" s="1083"/>
      <c r="BH36" s="1083"/>
      <c r="BI36" s="1084"/>
      <c r="BJ36" s="252"/>
      <c r="BK36" s="252"/>
      <c r="BL36" s="252"/>
      <c r="BM36" s="252"/>
      <c r="BN36" s="252"/>
      <c r="BO36" s="265"/>
      <c r="BP36" s="265"/>
      <c r="BQ36" s="262">
        <v>30</v>
      </c>
      <c r="BR36" s="263"/>
      <c r="BS36" s="1065"/>
      <c r="BT36" s="1066"/>
      <c r="BU36" s="1066"/>
      <c r="BV36" s="1066"/>
      <c r="BW36" s="1066"/>
      <c r="BX36" s="1066"/>
      <c r="BY36" s="1066"/>
      <c r="BZ36" s="1066"/>
      <c r="CA36" s="1066"/>
      <c r="CB36" s="1066"/>
      <c r="CC36" s="1066"/>
      <c r="CD36" s="1066"/>
      <c r="CE36" s="1066"/>
      <c r="CF36" s="1066"/>
      <c r="CG36" s="1067"/>
      <c r="CH36" s="1040"/>
      <c r="CI36" s="1041"/>
      <c r="CJ36" s="1041"/>
      <c r="CK36" s="1041"/>
      <c r="CL36" s="1042"/>
      <c r="CM36" s="1040"/>
      <c r="CN36" s="1041"/>
      <c r="CO36" s="1041"/>
      <c r="CP36" s="1041"/>
      <c r="CQ36" s="1042"/>
      <c r="CR36" s="1040"/>
      <c r="CS36" s="1041"/>
      <c r="CT36" s="1041"/>
      <c r="CU36" s="1041"/>
      <c r="CV36" s="1042"/>
      <c r="CW36" s="1040"/>
      <c r="CX36" s="1041"/>
      <c r="CY36" s="1041"/>
      <c r="CZ36" s="1041"/>
      <c r="DA36" s="1042"/>
      <c r="DB36" s="1040"/>
      <c r="DC36" s="1041"/>
      <c r="DD36" s="1041"/>
      <c r="DE36" s="1041"/>
      <c r="DF36" s="1042"/>
      <c r="DG36" s="1040"/>
      <c r="DH36" s="1041"/>
      <c r="DI36" s="1041"/>
      <c r="DJ36" s="1041"/>
      <c r="DK36" s="1042"/>
      <c r="DL36" s="1040"/>
      <c r="DM36" s="1041"/>
      <c r="DN36" s="1041"/>
      <c r="DO36" s="1041"/>
      <c r="DP36" s="1042"/>
      <c r="DQ36" s="1040"/>
      <c r="DR36" s="1041"/>
      <c r="DS36" s="1041"/>
      <c r="DT36" s="1041"/>
      <c r="DU36" s="1042"/>
      <c r="DV36" s="1043"/>
      <c r="DW36" s="1044"/>
      <c r="DX36" s="1044"/>
      <c r="DY36" s="1044"/>
      <c r="DZ36" s="1045"/>
      <c r="EA36" s="246"/>
    </row>
    <row r="37" spans="1:131" s="247" customFormat="1" ht="26.25" customHeight="1" x14ac:dyDescent="0.2">
      <c r="A37" s="266">
        <v>10</v>
      </c>
      <c r="B37" s="1088"/>
      <c r="C37" s="1089"/>
      <c r="D37" s="1089"/>
      <c r="E37" s="1089"/>
      <c r="F37" s="1089"/>
      <c r="G37" s="1089"/>
      <c r="H37" s="1089"/>
      <c r="I37" s="1089"/>
      <c r="J37" s="1089"/>
      <c r="K37" s="1089"/>
      <c r="L37" s="1089"/>
      <c r="M37" s="1089"/>
      <c r="N37" s="1089"/>
      <c r="O37" s="1089"/>
      <c r="P37" s="1090"/>
      <c r="Q37" s="1094"/>
      <c r="R37" s="1095"/>
      <c r="S37" s="1095"/>
      <c r="T37" s="1095"/>
      <c r="U37" s="1095"/>
      <c r="V37" s="1095"/>
      <c r="W37" s="1095"/>
      <c r="X37" s="1095"/>
      <c r="Y37" s="1095"/>
      <c r="Z37" s="1095"/>
      <c r="AA37" s="1095"/>
      <c r="AB37" s="1095"/>
      <c r="AC37" s="1095"/>
      <c r="AD37" s="1095"/>
      <c r="AE37" s="1096"/>
      <c r="AF37" s="1070"/>
      <c r="AG37" s="1071"/>
      <c r="AH37" s="1071"/>
      <c r="AI37" s="1071"/>
      <c r="AJ37" s="1072"/>
      <c r="AK37" s="1031"/>
      <c r="AL37" s="1022"/>
      <c r="AM37" s="1022"/>
      <c r="AN37" s="1022"/>
      <c r="AO37" s="1022"/>
      <c r="AP37" s="1022"/>
      <c r="AQ37" s="1022"/>
      <c r="AR37" s="1022"/>
      <c r="AS37" s="1022"/>
      <c r="AT37" s="1022"/>
      <c r="AU37" s="1022"/>
      <c r="AV37" s="1022"/>
      <c r="AW37" s="1022"/>
      <c r="AX37" s="1022"/>
      <c r="AY37" s="1022"/>
      <c r="AZ37" s="1093"/>
      <c r="BA37" s="1093"/>
      <c r="BB37" s="1093"/>
      <c r="BC37" s="1093"/>
      <c r="BD37" s="1093"/>
      <c r="BE37" s="1083"/>
      <c r="BF37" s="1083"/>
      <c r="BG37" s="1083"/>
      <c r="BH37" s="1083"/>
      <c r="BI37" s="1084"/>
      <c r="BJ37" s="252"/>
      <c r="BK37" s="252"/>
      <c r="BL37" s="252"/>
      <c r="BM37" s="252"/>
      <c r="BN37" s="252"/>
      <c r="BO37" s="265"/>
      <c r="BP37" s="265"/>
      <c r="BQ37" s="262">
        <v>31</v>
      </c>
      <c r="BR37" s="263"/>
      <c r="BS37" s="1065"/>
      <c r="BT37" s="1066"/>
      <c r="BU37" s="1066"/>
      <c r="BV37" s="1066"/>
      <c r="BW37" s="1066"/>
      <c r="BX37" s="1066"/>
      <c r="BY37" s="1066"/>
      <c r="BZ37" s="1066"/>
      <c r="CA37" s="1066"/>
      <c r="CB37" s="1066"/>
      <c r="CC37" s="1066"/>
      <c r="CD37" s="1066"/>
      <c r="CE37" s="1066"/>
      <c r="CF37" s="1066"/>
      <c r="CG37" s="1067"/>
      <c r="CH37" s="1040"/>
      <c r="CI37" s="1041"/>
      <c r="CJ37" s="1041"/>
      <c r="CK37" s="1041"/>
      <c r="CL37" s="1042"/>
      <c r="CM37" s="1040"/>
      <c r="CN37" s="1041"/>
      <c r="CO37" s="1041"/>
      <c r="CP37" s="1041"/>
      <c r="CQ37" s="1042"/>
      <c r="CR37" s="1040"/>
      <c r="CS37" s="1041"/>
      <c r="CT37" s="1041"/>
      <c r="CU37" s="1041"/>
      <c r="CV37" s="1042"/>
      <c r="CW37" s="1040"/>
      <c r="CX37" s="1041"/>
      <c r="CY37" s="1041"/>
      <c r="CZ37" s="1041"/>
      <c r="DA37" s="1042"/>
      <c r="DB37" s="1040"/>
      <c r="DC37" s="1041"/>
      <c r="DD37" s="1041"/>
      <c r="DE37" s="1041"/>
      <c r="DF37" s="1042"/>
      <c r="DG37" s="1040"/>
      <c r="DH37" s="1041"/>
      <c r="DI37" s="1041"/>
      <c r="DJ37" s="1041"/>
      <c r="DK37" s="1042"/>
      <c r="DL37" s="1040"/>
      <c r="DM37" s="1041"/>
      <c r="DN37" s="1041"/>
      <c r="DO37" s="1041"/>
      <c r="DP37" s="1042"/>
      <c r="DQ37" s="1040"/>
      <c r="DR37" s="1041"/>
      <c r="DS37" s="1041"/>
      <c r="DT37" s="1041"/>
      <c r="DU37" s="1042"/>
      <c r="DV37" s="1043"/>
      <c r="DW37" s="1044"/>
      <c r="DX37" s="1044"/>
      <c r="DY37" s="1044"/>
      <c r="DZ37" s="1045"/>
      <c r="EA37" s="246"/>
    </row>
    <row r="38" spans="1:131" s="247" customFormat="1" ht="26.25" customHeight="1" x14ac:dyDescent="0.2">
      <c r="A38" s="266">
        <v>11</v>
      </c>
      <c r="B38" s="1088"/>
      <c r="C38" s="1089"/>
      <c r="D38" s="1089"/>
      <c r="E38" s="1089"/>
      <c r="F38" s="1089"/>
      <c r="G38" s="1089"/>
      <c r="H38" s="1089"/>
      <c r="I38" s="1089"/>
      <c r="J38" s="1089"/>
      <c r="K38" s="1089"/>
      <c r="L38" s="1089"/>
      <c r="M38" s="1089"/>
      <c r="N38" s="1089"/>
      <c r="O38" s="1089"/>
      <c r="P38" s="1090"/>
      <c r="Q38" s="1094"/>
      <c r="R38" s="1095"/>
      <c r="S38" s="1095"/>
      <c r="T38" s="1095"/>
      <c r="U38" s="1095"/>
      <c r="V38" s="1095"/>
      <c r="W38" s="1095"/>
      <c r="X38" s="1095"/>
      <c r="Y38" s="1095"/>
      <c r="Z38" s="1095"/>
      <c r="AA38" s="1095"/>
      <c r="AB38" s="1095"/>
      <c r="AC38" s="1095"/>
      <c r="AD38" s="1095"/>
      <c r="AE38" s="1096"/>
      <c r="AF38" s="1070"/>
      <c r="AG38" s="1071"/>
      <c r="AH38" s="1071"/>
      <c r="AI38" s="1071"/>
      <c r="AJ38" s="1072"/>
      <c r="AK38" s="1031"/>
      <c r="AL38" s="1022"/>
      <c r="AM38" s="1022"/>
      <c r="AN38" s="1022"/>
      <c r="AO38" s="1022"/>
      <c r="AP38" s="1022"/>
      <c r="AQ38" s="1022"/>
      <c r="AR38" s="1022"/>
      <c r="AS38" s="1022"/>
      <c r="AT38" s="1022"/>
      <c r="AU38" s="1022"/>
      <c r="AV38" s="1022"/>
      <c r="AW38" s="1022"/>
      <c r="AX38" s="1022"/>
      <c r="AY38" s="1022"/>
      <c r="AZ38" s="1093"/>
      <c r="BA38" s="1093"/>
      <c r="BB38" s="1093"/>
      <c r="BC38" s="1093"/>
      <c r="BD38" s="1093"/>
      <c r="BE38" s="1083"/>
      <c r="BF38" s="1083"/>
      <c r="BG38" s="1083"/>
      <c r="BH38" s="1083"/>
      <c r="BI38" s="1084"/>
      <c r="BJ38" s="252"/>
      <c r="BK38" s="252"/>
      <c r="BL38" s="252"/>
      <c r="BM38" s="252"/>
      <c r="BN38" s="252"/>
      <c r="BO38" s="265"/>
      <c r="BP38" s="265"/>
      <c r="BQ38" s="262">
        <v>32</v>
      </c>
      <c r="BR38" s="263"/>
      <c r="BS38" s="1065"/>
      <c r="BT38" s="1066"/>
      <c r="BU38" s="1066"/>
      <c r="BV38" s="1066"/>
      <c r="BW38" s="1066"/>
      <c r="BX38" s="1066"/>
      <c r="BY38" s="1066"/>
      <c r="BZ38" s="1066"/>
      <c r="CA38" s="1066"/>
      <c r="CB38" s="1066"/>
      <c r="CC38" s="1066"/>
      <c r="CD38" s="1066"/>
      <c r="CE38" s="1066"/>
      <c r="CF38" s="1066"/>
      <c r="CG38" s="1067"/>
      <c r="CH38" s="1040"/>
      <c r="CI38" s="1041"/>
      <c r="CJ38" s="1041"/>
      <c r="CK38" s="1041"/>
      <c r="CL38" s="1042"/>
      <c r="CM38" s="1040"/>
      <c r="CN38" s="1041"/>
      <c r="CO38" s="1041"/>
      <c r="CP38" s="1041"/>
      <c r="CQ38" s="1042"/>
      <c r="CR38" s="1040"/>
      <c r="CS38" s="1041"/>
      <c r="CT38" s="1041"/>
      <c r="CU38" s="1041"/>
      <c r="CV38" s="1042"/>
      <c r="CW38" s="1040"/>
      <c r="CX38" s="1041"/>
      <c r="CY38" s="1041"/>
      <c r="CZ38" s="1041"/>
      <c r="DA38" s="1042"/>
      <c r="DB38" s="1040"/>
      <c r="DC38" s="1041"/>
      <c r="DD38" s="1041"/>
      <c r="DE38" s="1041"/>
      <c r="DF38" s="1042"/>
      <c r="DG38" s="1040"/>
      <c r="DH38" s="1041"/>
      <c r="DI38" s="1041"/>
      <c r="DJ38" s="1041"/>
      <c r="DK38" s="1042"/>
      <c r="DL38" s="1040"/>
      <c r="DM38" s="1041"/>
      <c r="DN38" s="1041"/>
      <c r="DO38" s="1041"/>
      <c r="DP38" s="1042"/>
      <c r="DQ38" s="1040"/>
      <c r="DR38" s="1041"/>
      <c r="DS38" s="1041"/>
      <c r="DT38" s="1041"/>
      <c r="DU38" s="1042"/>
      <c r="DV38" s="1043"/>
      <c r="DW38" s="1044"/>
      <c r="DX38" s="1044"/>
      <c r="DY38" s="1044"/>
      <c r="DZ38" s="1045"/>
      <c r="EA38" s="246"/>
    </row>
    <row r="39" spans="1:131" s="247" customFormat="1" ht="26.25" customHeight="1" x14ac:dyDescent="0.2">
      <c r="A39" s="266">
        <v>12</v>
      </c>
      <c r="B39" s="1088"/>
      <c r="C39" s="1089"/>
      <c r="D39" s="1089"/>
      <c r="E39" s="1089"/>
      <c r="F39" s="1089"/>
      <c r="G39" s="1089"/>
      <c r="H39" s="1089"/>
      <c r="I39" s="1089"/>
      <c r="J39" s="1089"/>
      <c r="K39" s="1089"/>
      <c r="L39" s="1089"/>
      <c r="M39" s="1089"/>
      <c r="N39" s="1089"/>
      <c r="O39" s="1089"/>
      <c r="P39" s="1090"/>
      <c r="Q39" s="1094"/>
      <c r="R39" s="1095"/>
      <c r="S39" s="1095"/>
      <c r="T39" s="1095"/>
      <c r="U39" s="1095"/>
      <c r="V39" s="1095"/>
      <c r="W39" s="1095"/>
      <c r="X39" s="1095"/>
      <c r="Y39" s="1095"/>
      <c r="Z39" s="1095"/>
      <c r="AA39" s="1095"/>
      <c r="AB39" s="1095"/>
      <c r="AC39" s="1095"/>
      <c r="AD39" s="1095"/>
      <c r="AE39" s="1096"/>
      <c r="AF39" s="1070"/>
      <c r="AG39" s="1071"/>
      <c r="AH39" s="1071"/>
      <c r="AI39" s="1071"/>
      <c r="AJ39" s="1072"/>
      <c r="AK39" s="1031"/>
      <c r="AL39" s="1022"/>
      <c r="AM39" s="1022"/>
      <c r="AN39" s="1022"/>
      <c r="AO39" s="1022"/>
      <c r="AP39" s="1022"/>
      <c r="AQ39" s="1022"/>
      <c r="AR39" s="1022"/>
      <c r="AS39" s="1022"/>
      <c r="AT39" s="1022"/>
      <c r="AU39" s="1022"/>
      <c r="AV39" s="1022"/>
      <c r="AW39" s="1022"/>
      <c r="AX39" s="1022"/>
      <c r="AY39" s="1022"/>
      <c r="AZ39" s="1093"/>
      <c r="BA39" s="1093"/>
      <c r="BB39" s="1093"/>
      <c r="BC39" s="1093"/>
      <c r="BD39" s="1093"/>
      <c r="BE39" s="1083"/>
      <c r="BF39" s="1083"/>
      <c r="BG39" s="1083"/>
      <c r="BH39" s="1083"/>
      <c r="BI39" s="1084"/>
      <c r="BJ39" s="252"/>
      <c r="BK39" s="252"/>
      <c r="BL39" s="252"/>
      <c r="BM39" s="252"/>
      <c r="BN39" s="252"/>
      <c r="BO39" s="265"/>
      <c r="BP39" s="265"/>
      <c r="BQ39" s="262">
        <v>33</v>
      </c>
      <c r="BR39" s="263"/>
      <c r="BS39" s="1065"/>
      <c r="BT39" s="1066"/>
      <c r="BU39" s="1066"/>
      <c r="BV39" s="1066"/>
      <c r="BW39" s="1066"/>
      <c r="BX39" s="1066"/>
      <c r="BY39" s="1066"/>
      <c r="BZ39" s="1066"/>
      <c r="CA39" s="1066"/>
      <c r="CB39" s="1066"/>
      <c r="CC39" s="1066"/>
      <c r="CD39" s="1066"/>
      <c r="CE39" s="1066"/>
      <c r="CF39" s="1066"/>
      <c r="CG39" s="1067"/>
      <c r="CH39" s="1040"/>
      <c r="CI39" s="1041"/>
      <c r="CJ39" s="1041"/>
      <c r="CK39" s="1041"/>
      <c r="CL39" s="1042"/>
      <c r="CM39" s="1040"/>
      <c r="CN39" s="1041"/>
      <c r="CO39" s="1041"/>
      <c r="CP39" s="1041"/>
      <c r="CQ39" s="1042"/>
      <c r="CR39" s="1040"/>
      <c r="CS39" s="1041"/>
      <c r="CT39" s="1041"/>
      <c r="CU39" s="1041"/>
      <c r="CV39" s="1042"/>
      <c r="CW39" s="1040"/>
      <c r="CX39" s="1041"/>
      <c r="CY39" s="1041"/>
      <c r="CZ39" s="1041"/>
      <c r="DA39" s="1042"/>
      <c r="DB39" s="1040"/>
      <c r="DC39" s="1041"/>
      <c r="DD39" s="1041"/>
      <c r="DE39" s="1041"/>
      <c r="DF39" s="1042"/>
      <c r="DG39" s="1040"/>
      <c r="DH39" s="1041"/>
      <c r="DI39" s="1041"/>
      <c r="DJ39" s="1041"/>
      <c r="DK39" s="1042"/>
      <c r="DL39" s="1040"/>
      <c r="DM39" s="1041"/>
      <c r="DN39" s="1041"/>
      <c r="DO39" s="1041"/>
      <c r="DP39" s="1042"/>
      <c r="DQ39" s="1040"/>
      <c r="DR39" s="1041"/>
      <c r="DS39" s="1041"/>
      <c r="DT39" s="1041"/>
      <c r="DU39" s="1042"/>
      <c r="DV39" s="1043"/>
      <c r="DW39" s="1044"/>
      <c r="DX39" s="1044"/>
      <c r="DY39" s="1044"/>
      <c r="DZ39" s="1045"/>
      <c r="EA39" s="246"/>
    </row>
    <row r="40" spans="1:131" s="247" customFormat="1" ht="26.25" customHeight="1" x14ac:dyDescent="0.2">
      <c r="A40" s="261">
        <v>13</v>
      </c>
      <c r="B40" s="1088"/>
      <c r="C40" s="1089"/>
      <c r="D40" s="1089"/>
      <c r="E40" s="1089"/>
      <c r="F40" s="1089"/>
      <c r="G40" s="1089"/>
      <c r="H40" s="1089"/>
      <c r="I40" s="1089"/>
      <c r="J40" s="1089"/>
      <c r="K40" s="1089"/>
      <c r="L40" s="1089"/>
      <c r="M40" s="1089"/>
      <c r="N40" s="1089"/>
      <c r="O40" s="1089"/>
      <c r="P40" s="1090"/>
      <c r="Q40" s="1094"/>
      <c r="R40" s="1095"/>
      <c r="S40" s="1095"/>
      <c r="T40" s="1095"/>
      <c r="U40" s="1095"/>
      <c r="V40" s="1095"/>
      <c r="W40" s="1095"/>
      <c r="X40" s="1095"/>
      <c r="Y40" s="1095"/>
      <c r="Z40" s="1095"/>
      <c r="AA40" s="1095"/>
      <c r="AB40" s="1095"/>
      <c r="AC40" s="1095"/>
      <c r="AD40" s="1095"/>
      <c r="AE40" s="1096"/>
      <c r="AF40" s="1070"/>
      <c r="AG40" s="1071"/>
      <c r="AH40" s="1071"/>
      <c r="AI40" s="1071"/>
      <c r="AJ40" s="1072"/>
      <c r="AK40" s="1031"/>
      <c r="AL40" s="1022"/>
      <c r="AM40" s="1022"/>
      <c r="AN40" s="1022"/>
      <c r="AO40" s="1022"/>
      <c r="AP40" s="1022"/>
      <c r="AQ40" s="1022"/>
      <c r="AR40" s="1022"/>
      <c r="AS40" s="1022"/>
      <c r="AT40" s="1022"/>
      <c r="AU40" s="1022"/>
      <c r="AV40" s="1022"/>
      <c r="AW40" s="1022"/>
      <c r="AX40" s="1022"/>
      <c r="AY40" s="1022"/>
      <c r="AZ40" s="1093"/>
      <c r="BA40" s="1093"/>
      <c r="BB40" s="1093"/>
      <c r="BC40" s="1093"/>
      <c r="BD40" s="1093"/>
      <c r="BE40" s="1083"/>
      <c r="BF40" s="1083"/>
      <c r="BG40" s="1083"/>
      <c r="BH40" s="1083"/>
      <c r="BI40" s="1084"/>
      <c r="BJ40" s="252"/>
      <c r="BK40" s="252"/>
      <c r="BL40" s="252"/>
      <c r="BM40" s="252"/>
      <c r="BN40" s="252"/>
      <c r="BO40" s="265"/>
      <c r="BP40" s="265"/>
      <c r="BQ40" s="262">
        <v>34</v>
      </c>
      <c r="BR40" s="263"/>
      <c r="BS40" s="1065"/>
      <c r="BT40" s="1066"/>
      <c r="BU40" s="1066"/>
      <c r="BV40" s="1066"/>
      <c r="BW40" s="1066"/>
      <c r="BX40" s="1066"/>
      <c r="BY40" s="1066"/>
      <c r="BZ40" s="1066"/>
      <c r="CA40" s="1066"/>
      <c r="CB40" s="1066"/>
      <c r="CC40" s="1066"/>
      <c r="CD40" s="1066"/>
      <c r="CE40" s="1066"/>
      <c r="CF40" s="1066"/>
      <c r="CG40" s="1067"/>
      <c r="CH40" s="1040"/>
      <c r="CI40" s="1041"/>
      <c r="CJ40" s="1041"/>
      <c r="CK40" s="1041"/>
      <c r="CL40" s="1042"/>
      <c r="CM40" s="1040"/>
      <c r="CN40" s="1041"/>
      <c r="CO40" s="1041"/>
      <c r="CP40" s="1041"/>
      <c r="CQ40" s="1042"/>
      <c r="CR40" s="1040"/>
      <c r="CS40" s="1041"/>
      <c r="CT40" s="1041"/>
      <c r="CU40" s="1041"/>
      <c r="CV40" s="1042"/>
      <c r="CW40" s="1040"/>
      <c r="CX40" s="1041"/>
      <c r="CY40" s="1041"/>
      <c r="CZ40" s="1041"/>
      <c r="DA40" s="1042"/>
      <c r="DB40" s="1040"/>
      <c r="DC40" s="1041"/>
      <c r="DD40" s="1041"/>
      <c r="DE40" s="1041"/>
      <c r="DF40" s="1042"/>
      <c r="DG40" s="1040"/>
      <c r="DH40" s="1041"/>
      <c r="DI40" s="1041"/>
      <c r="DJ40" s="1041"/>
      <c r="DK40" s="1042"/>
      <c r="DL40" s="1040"/>
      <c r="DM40" s="1041"/>
      <c r="DN40" s="1041"/>
      <c r="DO40" s="1041"/>
      <c r="DP40" s="1042"/>
      <c r="DQ40" s="1040"/>
      <c r="DR40" s="1041"/>
      <c r="DS40" s="1041"/>
      <c r="DT40" s="1041"/>
      <c r="DU40" s="1042"/>
      <c r="DV40" s="1043"/>
      <c r="DW40" s="1044"/>
      <c r="DX40" s="1044"/>
      <c r="DY40" s="1044"/>
      <c r="DZ40" s="1045"/>
      <c r="EA40" s="246"/>
    </row>
    <row r="41" spans="1:131" s="247" customFormat="1" ht="26.25" customHeight="1" x14ac:dyDescent="0.2">
      <c r="A41" s="261">
        <v>14</v>
      </c>
      <c r="B41" s="1088"/>
      <c r="C41" s="1089"/>
      <c r="D41" s="1089"/>
      <c r="E41" s="1089"/>
      <c r="F41" s="1089"/>
      <c r="G41" s="1089"/>
      <c r="H41" s="1089"/>
      <c r="I41" s="1089"/>
      <c r="J41" s="1089"/>
      <c r="K41" s="1089"/>
      <c r="L41" s="1089"/>
      <c r="M41" s="1089"/>
      <c r="N41" s="1089"/>
      <c r="O41" s="1089"/>
      <c r="P41" s="1090"/>
      <c r="Q41" s="1094"/>
      <c r="R41" s="1095"/>
      <c r="S41" s="1095"/>
      <c r="T41" s="1095"/>
      <c r="U41" s="1095"/>
      <c r="V41" s="1095"/>
      <c r="W41" s="1095"/>
      <c r="X41" s="1095"/>
      <c r="Y41" s="1095"/>
      <c r="Z41" s="1095"/>
      <c r="AA41" s="1095"/>
      <c r="AB41" s="1095"/>
      <c r="AC41" s="1095"/>
      <c r="AD41" s="1095"/>
      <c r="AE41" s="1096"/>
      <c r="AF41" s="1070"/>
      <c r="AG41" s="1071"/>
      <c r="AH41" s="1071"/>
      <c r="AI41" s="1071"/>
      <c r="AJ41" s="1072"/>
      <c r="AK41" s="1031"/>
      <c r="AL41" s="1022"/>
      <c r="AM41" s="1022"/>
      <c r="AN41" s="1022"/>
      <c r="AO41" s="1022"/>
      <c r="AP41" s="1022"/>
      <c r="AQ41" s="1022"/>
      <c r="AR41" s="1022"/>
      <c r="AS41" s="1022"/>
      <c r="AT41" s="1022"/>
      <c r="AU41" s="1022"/>
      <c r="AV41" s="1022"/>
      <c r="AW41" s="1022"/>
      <c r="AX41" s="1022"/>
      <c r="AY41" s="1022"/>
      <c r="AZ41" s="1093"/>
      <c r="BA41" s="1093"/>
      <c r="BB41" s="1093"/>
      <c r="BC41" s="1093"/>
      <c r="BD41" s="1093"/>
      <c r="BE41" s="1083"/>
      <c r="BF41" s="1083"/>
      <c r="BG41" s="1083"/>
      <c r="BH41" s="1083"/>
      <c r="BI41" s="1084"/>
      <c r="BJ41" s="252"/>
      <c r="BK41" s="252"/>
      <c r="BL41" s="252"/>
      <c r="BM41" s="252"/>
      <c r="BN41" s="252"/>
      <c r="BO41" s="265"/>
      <c r="BP41" s="265"/>
      <c r="BQ41" s="262">
        <v>35</v>
      </c>
      <c r="BR41" s="263"/>
      <c r="BS41" s="1065"/>
      <c r="BT41" s="1066"/>
      <c r="BU41" s="1066"/>
      <c r="BV41" s="1066"/>
      <c r="BW41" s="1066"/>
      <c r="BX41" s="1066"/>
      <c r="BY41" s="1066"/>
      <c r="BZ41" s="1066"/>
      <c r="CA41" s="1066"/>
      <c r="CB41" s="1066"/>
      <c r="CC41" s="1066"/>
      <c r="CD41" s="1066"/>
      <c r="CE41" s="1066"/>
      <c r="CF41" s="1066"/>
      <c r="CG41" s="1067"/>
      <c r="CH41" s="1040"/>
      <c r="CI41" s="1041"/>
      <c r="CJ41" s="1041"/>
      <c r="CK41" s="1041"/>
      <c r="CL41" s="1042"/>
      <c r="CM41" s="1040"/>
      <c r="CN41" s="1041"/>
      <c r="CO41" s="1041"/>
      <c r="CP41" s="1041"/>
      <c r="CQ41" s="1042"/>
      <c r="CR41" s="1040"/>
      <c r="CS41" s="1041"/>
      <c r="CT41" s="1041"/>
      <c r="CU41" s="1041"/>
      <c r="CV41" s="1042"/>
      <c r="CW41" s="1040"/>
      <c r="CX41" s="1041"/>
      <c r="CY41" s="1041"/>
      <c r="CZ41" s="1041"/>
      <c r="DA41" s="1042"/>
      <c r="DB41" s="1040"/>
      <c r="DC41" s="1041"/>
      <c r="DD41" s="1041"/>
      <c r="DE41" s="1041"/>
      <c r="DF41" s="1042"/>
      <c r="DG41" s="1040"/>
      <c r="DH41" s="1041"/>
      <c r="DI41" s="1041"/>
      <c r="DJ41" s="1041"/>
      <c r="DK41" s="1042"/>
      <c r="DL41" s="1040"/>
      <c r="DM41" s="1041"/>
      <c r="DN41" s="1041"/>
      <c r="DO41" s="1041"/>
      <c r="DP41" s="1042"/>
      <c r="DQ41" s="1040"/>
      <c r="DR41" s="1041"/>
      <c r="DS41" s="1041"/>
      <c r="DT41" s="1041"/>
      <c r="DU41" s="1042"/>
      <c r="DV41" s="1043"/>
      <c r="DW41" s="1044"/>
      <c r="DX41" s="1044"/>
      <c r="DY41" s="1044"/>
      <c r="DZ41" s="1045"/>
      <c r="EA41" s="246"/>
    </row>
    <row r="42" spans="1:131" s="247" customFormat="1" ht="26.25" customHeight="1" x14ac:dyDescent="0.2">
      <c r="A42" s="261">
        <v>15</v>
      </c>
      <c r="B42" s="1088"/>
      <c r="C42" s="1089"/>
      <c r="D42" s="1089"/>
      <c r="E42" s="1089"/>
      <c r="F42" s="1089"/>
      <c r="G42" s="1089"/>
      <c r="H42" s="1089"/>
      <c r="I42" s="1089"/>
      <c r="J42" s="1089"/>
      <c r="K42" s="1089"/>
      <c r="L42" s="1089"/>
      <c r="M42" s="1089"/>
      <c r="N42" s="1089"/>
      <c r="O42" s="1089"/>
      <c r="P42" s="1090"/>
      <c r="Q42" s="1094"/>
      <c r="R42" s="1095"/>
      <c r="S42" s="1095"/>
      <c r="T42" s="1095"/>
      <c r="U42" s="1095"/>
      <c r="V42" s="1095"/>
      <c r="W42" s="1095"/>
      <c r="X42" s="1095"/>
      <c r="Y42" s="1095"/>
      <c r="Z42" s="1095"/>
      <c r="AA42" s="1095"/>
      <c r="AB42" s="1095"/>
      <c r="AC42" s="1095"/>
      <c r="AD42" s="1095"/>
      <c r="AE42" s="1096"/>
      <c r="AF42" s="1070"/>
      <c r="AG42" s="1071"/>
      <c r="AH42" s="1071"/>
      <c r="AI42" s="1071"/>
      <c r="AJ42" s="1072"/>
      <c r="AK42" s="1031"/>
      <c r="AL42" s="1022"/>
      <c r="AM42" s="1022"/>
      <c r="AN42" s="1022"/>
      <c r="AO42" s="1022"/>
      <c r="AP42" s="1022"/>
      <c r="AQ42" s="1022"/>
      <c r="AR42" s="1022"/>
      <c r="AS42" s="1022"/>
      <c r="AT42" s="1022"/>
      <c r="AU42" s="1022"/>
      <c r="AV42" s="1022"/>
      <c r="AW42" s="1022"/>
      <c r="AX42" s="1022"/>
      <c r="AY42" s="1022"/>
      <c r="AZ42" s="1093"/>
      <c r="BA42" s="1093"/>
      <c r="BB42" s="1093"/>
      <c r="BC42" s="1093"/>
      <c r="BD42" s="1093"/>
      <c r="BE42" s="1083"/>
      <c r="BF42" s="1083"/>
      <c r="BG42" s="1083"/>
      <c r="BH42" s="1083"/>
      <c r="BI42" s="1084"/>
      <c r="BJ42" s="252"/>
      <c r="BK42" s="252"/>
      <c r="BL42" s="252"/>
      <c r="BM42" s="252"/>
      <c r="BN42" s="252"/>
      <c r="BO42" s="265"/>
      <c r="BP42" s="265"/>
      <c r="BQ42" s="262">
        <v>36</v>
      </c>
      <c r="BR42" s="263"/>
      <c r="BS42" s="1065"/>
      <c r="BT42" s="1066"/>
      <c r="BU42" s="1066"/>
      <c r="BV42" s="1066"/>
      <c r="BW42" s="1066"/>
      <c r="BX42" s="1066"/>
      <c r="BY42" s="1066"/>
      <c r="BZ42" s="1066"/>
      <c r="CA42" s="1066"/>
      <c r="CB42" s="1066"/>
      <c r="CC42" s="1066"/>
      <c r="CD42" s="1066"/>
      <c r="CE42" s="1066"/>
      <c r="CF42" s="1066"/>
      <c r="CG42" s="1067"/>
      <c r="CH42" s="1040"/>
      <c r="CI42" s="1041"/>
      <c r="CJ42" s="1041"/>
      <c r="CK42" s="1041"/>
      <c r="CL42" s="1042"/>
      <c r="CM42" s="1040"/>
      <c r="CN42" s="1041"/>
      <c r="CO42" s="1041"/>
      <c r="CP42" s="1041"/>
      <c r="CQ42" s="1042"/>
      <c r="CR42" s="1040"/>
      <c r="CS42" s="1041"/>
      <c r="CT42" s="1041"/>
      <c r="CU42" s="1041"/>
      <c r="CV42" s="1042"/>
      <c r="CW42" s="1040"/>
      <c r="CX42" s="1041"/>
      <c r="CY42" s="1041"/>
      <c r="CZ42" s="1041"/>
      <c r="DA42" s="1042"/>
      <c r="DB42" s="1040"/>
      <c r="DC42" s="1041"/>
      <c r="DD42" s="1041"/>
      <c r="DE42" s="1041"/>
      <c r="DF42" s="1042"/>
      <c r="DG42" s="1040"/>
      <c r="DH42" s="1041"/>
      <c r="DI42" s="1041"/>
      <c r="DJ42" s="1041"/>
      <c r="DK42" s="1042"/>
      <c r="DL42" s="1040"/>
      <c r="DM42" s="1041"/>
      <c r="DN42" s="1041"/>
      <c r="DO42" s="1041"/>
      <c r="DP42" s="1042"/>
      <c r="DQ42" s="1040"/>
      <c r="DR42" s="1041"/>
      <c r="DS42" s="1041"/>
      <c r="DT42" s="1041"/>
      <c r="DU42" s="1042"/>
      <c r="DV42" s="1043"/>
      <c r="DW42" s="1044"/>
      <c r="DX42" s="1044"/>
      <c r="DY42" s="1044"/>
      <c r="DZ42" s="1045"/>
      <c r="EA42" s="246"/>
    </row>
    <row r="43" spans="1:131" s="247" customFormat="1" ht="26.25" customHeight="1" x14ac:dyDescent="0.2">
      <c r="A43" s="261">
        <v>16</v>
      </c>
      <c r="B43" s="1088"/>
      <c r="C43" s="1089"/>
      <c r="D43" s="1089"/>
      <c r="E43" s="1089"/>
      <c r="F43" s="1089"/>
      <c r="G43" s="1089"/>
      <c r="H43" s="1089"/>
      <c r="I43" s="1089"/>
      <c r="J43" s="1089"/>
      <c r="K43" s="1089"/>
      <c r="L43" s="1089"/>
      <c r="M43" s="1089"/>
      <c r="N43" s="1089"/>
      <c r="O43" s="1089"/>
      <c r="P43" s="1090"/>
      <c r="Q43" s="1094"/>
      <c r="R43" s="1095"/>
      <c r="S43" s="1095"/>
      <c r="T43" s="1095"/>
      <c r="U43" s="1095"/>
      <c r="V43" s="1095"/>
      <c r="W43" s="1095"/>
      <c r="X43" s="1095"/>
      <c r="Y43" s="1095"/>
      <c r="Z43" s="1095"/>
      <c r="AA43" s="1095"/>
      <c r="AB43" s="1095"/>
      <c r="AC43" s="1095"/>
      <c r="AD43" s="1095"/>
      <c r="AE43" s="1096"/>
      <c r="AF43" s="1070"/>
      <c r="AG43" s="1071"/>
      <c r="AH43" s="1071"/>
      <c r="AI43" s="1071"/>
      <c r="AJ43" s="1072"/>
      <c r="AK43" s="1031"/>
      <c r="AL43" s="1022"/>
      <c r="AM43" s="1022"/>
      <c r="AN43" s="1022"/>
      <c r="AO43" s="1022"/>
      <c r="AP43" s="1022"/>
      <c r="AQ43" s="1022"/>
      <c r="AR43" s="1022"/>
      <c r="AS43" s="1022"/>
      <c r="AT43" s="1022"/>
      <c r="AU43" s="1022"/>
      <c r="AV43" s="1022"/>
      <c r="AW43" s="1022"/>
      <c r="AX43" s="1022"/>
      <c r="AY43" s="1022"/>
      <c r="AZ43" s="1093"/>
      <c r="BA43" s="1093"/>
      <c r="BB43" s="1093"/>
      <c r="BC43" s="1093"/>
      <c r="BD43" s="1093"/>
      <c r="BE43" s="1083"/>
      <c r="BF43" s="1083"/>
      <c r="BG43" s="1083"/>
      <c r="BH43" s="1083"/>
      <c r="BI43" s="1084"/>
      <c r="BJ43" s="252"/>
      <c r="BK43" s="252"/>
      <c r="BL43" s="252"/>
      <c r="BM43" s="252"/>
      <c r="BN43" s="252"/>
      <c r="BO43" s="265"/>
      <c r="BP43" s="265"/>
      <c r="BQ43" s="262">
        <v>37</v>
      </c>
      <c r="BR43" s="263"/>
      <c r="BS43" s="1065"/>
      <c r="BT43" s="1066"/>
      <c r="BU43" s="1066"/>
      <c r="BV43" s="1066"/>
      <c r="BW43" s="1066"/>
      <c r="BX43" s="1066"/>
      <c r="BY43" s="1066"/>
      <c r="BZ43" s="1066"/>
      <c r="CA43" s="1066"/>
      <c r="CB43" s="1066"/>
      <c r="CC43" s="1066"/>
      <c r="CD43" s="1066"/>
      <c r="CE43" s="1066"/>
      <c r="CF43" s="1066"/>
      <c r="CG43" s="1067"/>
      <c r="CH43" s="1040"/>
      <c r="CI43" s="1041"/>
      <c r="CJ43" s="1041"/>
      <c r="CK43" s="1041"/>
      <c r="CL43" s="1042"/>
      <c r="CM43" s="1040"/>
      <c r="CN43" s="1041"/>
      <c r="CO43" s="1041"/>
      <c r="CP43" s="1041"/>
      <c r="CQ43" s="1042"/>
      <c r="CR43" s="1040"/>
      <c r="CS43" s="1041"/>
      <c r="CT43" s="1041"/>
      <c r="CU43" s="1041"/>
      <c r="CV43" s="1042"/>
      <c r="CW43" s="1040"/>
      <c r="CX43" s="1041"/>
      <c r="CY43" s="1041"/>
      <c r="CZ43" s="1041"/>
      <c r="DA43" s="1042"/>
      <c r="DB43" s="1040"/>
      <c r="DC43" s="1041"/>
      <c r="DD43" s="1041"/>
      <c r="DE43" s="1041"/>
      <c r="DF43" s="1042"/>
      <c r="DG43" s="1040"/>
      <c r="DH43" s="1041"/>
      <c r="DI43" s="1041"/>
      <c r="DJ43" s="1041"/>
      <c r="DK43" s="1042"/>
      <c r="DL43" s="1040"/>
      <c r="DM43" s="1041"/>
      <c r="DN43" s="1041"/>
      <c r="DO43" s="1041"/>
      <c r="DP43" s="1042"/>
      <c r="DQ43" s="1040"/>
      <c r="DR43" s="1041"/>
      <c r="DS43" s="1041"/>
      <c r="DT43" s="1041"/>
      <c r="DU43" s="1042"/>
      <c r="DV43" s="1043"/>
      <c r="DW43" s="1044"/>
      <c r="DX43" s="1044"/>
      <c r="DY43" s="1044"/>
      <c r="DZ43" s="1045"/>
      <c r="EA43" s="246"/>
    </row>
    <row r="44" spans="1:131" s="247" customFormat="1" ht="26.25" customHeight="1" x14ac:dyDescent="0.2">
      <c r="A44" s="261">
        <v>17</v>
      </c>
      <c r="B44" s="1088"/>
      <c r="C44" s="1089"/>
      <c r="D44" s="1089"/>
      <c r="E44" s="1089"/>
      <c r="F44" s="1089"/>
      <c r="G44" s="1089"/>
      <c r="H44" s="1089"/>
      <c r="I44" s="1089"/>
      <c r="J44" s="1089"/>
      <c r="K44" s="1089"/>
      <c r="L44" s="1089"/>
      <c r="M44" s="1089"/>
      <c r="N44" s="1089"/>
      <c r="O44" s="1089"/>
      <c r="P44" s="1090"/>
      <c r="Q44" s="1094"/>
      <c r="R44" s="1095"/>
      <c r="S44" s="1095"/>
      <c r="T44" s="1095"/>
      <c r="U44" s="1095"/>
      <c r="V44" s="1095"/>
      <c r="W44" s="1095"/>
      <c r="X44" s="1095"/>
      <c r="Y44" s="1095"/>
      <c r="Z44" s="1095"/>
      <c r="AA44" s="1095"/>
      <c r="AB44" s="1095"/>
      <c r="AC44" s="1095"/>
      <c r="AD44" s="1095"/>
      <c r="AE44" s="1096"/>
      <c r="AF44" s="1070"/>
      <c r="AG44" s="1071"/>
      <c r="AH44" s="1071"/>
      <c r="AI44" s="1071"/>
      <c r="AJ44" s="1072"/>
      <c r="AK44" s="1031"/>
      <c r="AL44" s="1022"/>
      <c r="AM44" s="1022"/>
      <c r="AN44" s="1022"/>
      <c r="AO44" s="1022"/>
      <c r="AP44" s="1022"/>
      <c r="AQ44" s="1022"/>
      <c r="AR44" s="1022"/>
      <c r="AS44" s="1022"/>
      <c r="AT44" s="1022"/>
      <c r="AU44" s="1022"/>
      <c r="AV44" s="1022"/>
      <c r="AW44" s="1022"/>
      <c r="AX44" s="1022"/>
      <c r="AY44" s="1022"/>
      <c r="AZ44" s="1093"/>
      <c r="BA44" s="1093"/>
      <c r="BB44" s="1093"/>
      <c r="BC44" s="1093"/>
      <c r="BD44" s="1093"/>
      <c r="BE44" s="1083"/>
      <c r="BF44" s="1083"/>
      <c r="BG44" s="1083"/>
      <c r="BH44" s="1083"/>
      <c r="BI44" s="1084"/>
      <c r="BJ44" s="252"/>
      <c r="BK44" s="252"/>
      <c r="BL44" s="252"/>
      <c r="BM44" s="252"/>
      <c r="BN44" s="252"/>
      <c r="BO44" s="265"/>
      <c r="BP44" s="265"/>
      <c r="BQ44" s="262">
        <v>38</v>
      </c>
      <c r="BR44" s="263"/>
      <c r="BS44" s="1065"/>
      <c r="BT44" s="1066"/>
      <c r="BU44" s="1066"/>
      <c r="BV44" s="1066"/>
      <c r="BW44" s="1066"/>
      <c r="BX44" s="1066"/>
      <c r="BY44" s="1066"/>
      <c r="BZ44" s="1066"/>
      <c r="CA44" s="1066"/>
      <c r="CB44" s="1066"/>
      <c r="CC44" s="1066"/>
      <c r="CD44" s="1066"/>
      <c r="CE44" s="1066"/>
      <c r="CF44" s="1066"/>
      <c r="CG44" s="1067"/>
      <c r="CH44" s="1040"/>
      <c r="CI44" s="1041"/>
      <c r="CJ44" s="1041"/>
      <c r="CK44" s="1041"/>
      <c r="CL44" s="1042"/>
      <c r="CM44" s="1040"/>
      <c r="CN44" s="1041"/>
      <c r="CO44" s="1041"/>
      <c r="CP44" s="1041"/>
      <c r="CQ44" s="1042"/>
      <c r="CR44" s="1040"/>
      <c r="CS44" s="1041"/>
      <c r="CT44" s="1041"/>
      <c r="CU44" s="1041"/>
      <c r="CV44" s="1042"/>
      <c r="CW44" s="1040"/>
      <c r="CX44" s="1041"/>
      <c r="CY44" s="1041"/>
      <c r="CZ44" s="1041"/>
      <c r="DA44" s="1042"/>
      <c r="DB44" s="1040"/>
      <c r="DC44" s="1041"/>
      <c r="DD44" s="1041"/>
      <c r="DE44" s="1041"/>
      <c r="DF44" s="1042"/>
      <c r="DG44" s="1040"/>
      <c r="DH44" s="1041"/>
      <c r="DI44" s="1041"/>
      <c r="DJ44" s="1041"/>
      <c r="DK44" s="1042"/>
      <c r="DL44" s="1040"/>
      <c r="DM44" s="1041"/>
      <c r="DN44" s="1041"/>
      <c r="DO44" s="1041"/>
      <c r="DP44" s="1042"/>
      <c r="DQ44" s="1040"/>
      <c r="DR44" s="1041"/>
      <c r="DS44" s="1041"/>
      <c r="DT44" s="1041"/>
      <c r="DU44" s="1042"/>
      <c r="DV44" s="1043"/>
      <c r="DW44" s="1044"/>
      <c r="DX44" s="1044"/>
      <c r="DY44" s="1044"/>
      <c r="DZ44" s="1045"/>
      <c r="EA44" s="246"/>
    </row>
    <row r="45" spans="1:131" s="247" customFormat="1" ht="26.25" customHeight="1" x14ac:dyDescent="0.2">
      <c r="A45" s="261">
        <v>18</v>
      </c>
      <c r="B45" s="1088"/>
      <c r="C45" s="1089"/>
      <c r="D45" s="1089"/>
      <c r="E45" s="1089"/>
      <c r="F45" s="1089"/>
      <c r="G45" s="1089"/>
      <c r="H45" s="1089"/>
      <c r="I45" s="1089"/>
      <c r="J45" s="1089"/>
      <c r="K45" s="1089"/>
      <c r="L45" s="1089"/>
      <c r="M45" s="1089"/>
      <c r="N45" s="1089"/>
      <c r="O45" s="1089"/>
      <c r="P45" s="1090"/>
      <c r="Q45" s="1094"/>
      <c r="R45" s="1095"/>
      <c r="S45" s="1095"/>
      <c r="T45" s="1095"/>
      <c r="U45" s="1095"/>
      <c r="V45" s="1095"/>
      <c r="W45" s="1095"/>
      <c r="X45" s="1095"/>
      <c r="Y45" s="1095"/>
      <c r="Z45" s="1095"/>
      <c r="AA45" s="1095"/>
      <c r="AB45" s="1095"/>
      <c r="AC45" s="1095"/>
      <c r="AD45" s="1095"/>
      <c r="AE45" s="1096"/>
      <c r="AF45" s="1070"/>
      <c r="AG45" s="1071"/>
      <c r="AH45" s="1071"/>
      <c r="AI45" s="1071"/>
      <c r="AJ45" s="1072"/>
      <c r="AK45" s="1031"/>
      <c r="AL45" s="1022"/>
      <c r="AM45" s="1022"/>
      <c r="AN45" s="1022"/>
      <c r="AO45" s="1022"/>
      <c r="AP45" s="1022"/>
      <c r="AQ45" s="1022"/>
      <c r="AR45" s="1022"/>
      <c r="AS45" s="1022"/>
      <c r="AT45" s="1022"/>
      <c r="AU45" s="1022"/>
      <c r="AV45" s="1022"/>
      <c r="AW45" s="1022"/>
      <c r="AX45" s="1022"/>
      <c r="AY45" s="1022"/>
      <c r="AZ45" s="1093"/>
      <c r="BA45" s="1093"/>
      <c r="BB45" s="1093"/>
      <c r="BC45" s="1093"/>
      <c r="BD45" s="1093"/>
      <c r="BE45" s="1083"/>
      <c r="BF45" s="1083"/>
      <c r="BG45" s="1083"/>
      <c r="BH45" s="1083"/>
      <c r="BI45" s="1084"/>
      <c r="BJ45" s="252"/>
      <c r="BK45" s="252"/>
      <c r="BL45" s="252"/>
      <c r="BM45" s="252"/>
      <c r="BN45" s="252"/>
      <c r="BO45" s="265"/>
      <c r="BP45" s="265"/>
      <c r="BQ45" s="262">
        <v>39</v>
      </c>
      <c r="BR45" s="263"/>
      <c r="BS45" s="1065"/>
      <c r="BT45" s="1066"/>
      <c r="BU45" s="1066"/>
      <c r="BV45" s="1066"/>
      <c r="BW45" s="1066"/>
      <c r="BX45" s="1066"/>
      <c r="BY45" s="1066"/>
      <c r="BZ45" s="1066"/>
      <c r="CA45" s="1066"/>
      <c r="CB45" s="1066"/>
      <c r="CC45" s="1066"/>
      <c r="CD45" s="1066"/>
      <c r="CE45" s="1066"/>
      <c r="CF45" s="1066"/>
      <c r="CG45" s="1067"/>
      <c r="CH45" s="1040"/>
      <c r="CI45" s="1041"/>
      <c r="CJ45" s="1041"/>
      <c r="CK45" s="1041"/>
      <c r="CL45" s="1042"/>
      <c r="CM45" s="1040"/>
      <c r="CN45" s="1041"/>
      <c r="CO45" s="1041"/>
      <c r="CP45" s="1041"/>
      <c r="CQ45" s="1042"/>
      <c r="CR45" s="1040"/>
      <c r="CS45" s="1041"/>
      <c r="CT45" s="1041"/>
      <c r="CU45" s="1041"/>
      <c r="CV45" s="1042"/>
      <c r="CW45" s="1040"/>
      <c r="CX45" s="1041"/>
      <c r="CY45" s="1041"/>
      <c r="CZ45" s="1041"/>
      <c r="DA45" s="1042"/>
      <c r="DB45" s="1040"/>
      <c r="DC45" s="1041"/>
      <c r="DD45" s="1041"/>
      <c r="DE45" s="1041"/>
      <c r="DF45" s="1042"/>
      <c r="DG45" s="1040"/>
      <c r="DH45" s="1041"/>
      <c r="DI45" s="1041"/>
      <c r="DJ45" s="1041"/>
      <c r="DK45" s="1042"/>
      <c r="DL45" s="1040"/>
      <c r="DM45" s="1041"/>
      <c r="DN45" s="1041"/>
      <c r="DO45" s="1041"/>
      <c r="DP45" s="1042"/>
      <c r="DQ45" s="1040"/>
      <c r="DR45" s="1041"/>
      <c r="DS45" s="1041"/>
      <c r="DT45" s="1041"/>
      <c r="DU45" s="1042"/>
      <c r="DV45" s="1043"/>
      <c r="DW45" s="1044"/>
      <c r="DX45" s="1044"/>
      <c r="DY45" s="1044"/>
      <c r="DZ45" s="1045"/>
      <c r="EA45" s="246"/>
    </row>
    <row r="46" spans="1:131" s="247" customFormat="1" ht="26.25" customHeight="1" x14ac:dyDescent="0.2">
      <c r="A46" s="261">
        <v>19</v>
      </c>
      <c r="B46" s="1088"/>
      <c r="C46" s="1089"/>
      <c r="D46" s="1089"/>
      <c r="E46" s="1089"/>
      <c r="F46" s="1089"/>
      <c r="G46" s="1089"/>
      <c r="H46" s="1089"/>
      <c r="I46" s="1089"/>
      <c r="J46" s="1089"/>
      <c r="K46" s="1089"/>
      <c r="L46" s="1089"/>
      <c r="M46" s="1089"/>
      <c r="N46" s="1089"/>
      <c r="O46" s="1089"/>
      <c r="P46" s="1090"/>
      <c r="Q46" s="1094"/>
      <c r="R46" s="1095"/>
      <c r="S46" s="1095"/>
      <c r="T46" s="1095"/>
      <c r="U46" s="1095"/>
      <c r="V46" s="1095"/>
      <c r="W46" s="1095"/>
      <c r="X46" s="1095"/>
      <c r="Y46" s="1095"/>
      <c r="Z46" s="1095"/>
      <c r="AA46" s="1095"/>
      <c r="AB46" s="1095"/>
      <c r="AC46" s="1095"/>
      <c r="AD46" s="1095"/>
      <c r="AE46" s="1096"/>
      <c r="AF46" s="1070"/>
      <c r="AG46" s="1071"/>
      <c r="AH46" s="1071"/>
      <c r="AI46" s="1071"/>
      <c r="AJ46" s="1072"/>
      <c r="AK46" s="1031"/>
      <c r="AL46" s="1022"/>
      <c r="AM46" s="1022"/>
      <c r="AN46" s="1022"/>
      <c r="AO46" s="1022"/>
      <c r="AP46" s="1022"/>
      <c r="AQ46" s="1022"/>
      <c r="AR46" s="1022"/>
      <c r="AS46" s="1022"/>
      <c r="AT46" s="1022"/>
      <c r="AU46" s="1022"/>
      <c r="AV46" s="1022"/>
      <c r="AW46" s="1022"/>
      <c r="AX46" s="1022"/>
      <c r="AY46" s="1022"/>
      <c r="AZ46" s="1093"/>
      <c r="BA46" s="1093"/>
      <c r="BB46" s="1093"/>
      <c r="BC46" s="1093"/>
      <c r="BD46" s="1093"/>
      <c r="BE46" s="1083"/>
      <c r="BF46" s="1083"/>
      <c r="BG46" s="1083"/>
      <c r="BH46" s="1083"/>
      <c r="BI46" s="1084"/>
      <c r="BJ46" s="252"/>
      <c r="BK46" s="252"/>
      <c r="BL46" s="252"/>
      <c r="BM46" s="252"/>
      <c r="BN46" s="252"/>
      <c r="BO46" s="265"/>
      <c r="BP46" s="265"/>
      <c r="BQ46" s="262">
        <v>40</v>
      </c>
      <c r="BR46" s="263"/>
      <c r="BS46" s="1065"/>
      <c r="BT46" s="1066"/>
      <c r="BU46" s="1066"/>
      <c r="BV46" s="1066"/>
      <c r="BW46" s="1066"/>
      <c r="BX46" s="1066"/>
      <c r="BY46" s="1066"/>
      <c r="BZ46" s="1066"/>
      <c r="CA46" s="1066"/>
      <c r="CB46" s="1066"/>
      <c r="CC46" s="1066"/>
      <c r="CD46" s="1066"/>
      <c r="CE46" s="1066"/>
      <c r="CF46" s="1066"/>
      <c r="CG46" s="1067"/>
      <c r="CH46" s="1040"/>
      <c r="CI46" s="1041"/>
      <c r="CJ46" s="1041"/>
      <c r="CK46" s="1041"/>
      <c r="CL46" s="1042"/>
      <c r="CM46" s="1040"/>
      <c r="CN46" s="1041"/>
      <c r="CO46" s="1041"/>
      <c r="CP46" s="1041"/>
      <c r="CQ46" s="1042"/>
      <c r="CR46" s="1040"/>
      <c r="CS46" s="1041"/>
      <c r="CT46" s="1041"/>
      <c r="CU46" s="1041"/>
      <c r="CV46" s="1042"/>
      <c r="CW46" s="1040"/>
      <c r="CX46" s="1041"/>
      <c r="CY46" s="1041"/>
      <c r="CZ46" s="1041"/>
      <c r="DA46" s="1042"/>
      <c r="DB46" s="1040"/>
      <c r="DC46" s="1041"/>
      <c r="DD46" s="1041"/>
      <c r="DE46" s="1041"/>
      <c r="DF46" s="1042"/>
      <c r="DG46" s="1040"/>
      <c r="DH46" s="1041"/>
      <c r="DI46" s="1041"/>
      <c r="DJ46" s="1041"/>
      <c r="DK46" s="1042"/>
      <c r="DL46" s="1040"/>
      <c r="DM46" s="1041"/>
      <c r="DN46" s="1041"/>
      <c r="DO46" s="1041"/>
      <c r="DP46" s="1042"/>
      <c r="DQ46" s="1040"/>
      <c r="DR46" s="1041"/>
      <c r="DS46" s="1041"/>
      <c r="DT46" s="1041"/>
      <c r="DU46" s="1042"/>
      <c r="DV46" s="1043"/>
      <c r="DW46" s="1044"/>
      <c r="DX46" s="1044"/>
      <c r="DY46" s="1044"/>
      <c r="DZ46" s="1045"/>
      <c r="EA46" s="246"/>
    </row>
    <row r="47" spans="1:131" s="247" customFormat="1" ht="26.25" customHeight="1" x14ac:dyDescent="0.2">
      <c r="A47" s="261">
        <v>20</v>
      </c>
      <c r="B47" s="1088"/>
      <c r="C47" s="1089"/>
      <c r="D47" s="1089"/>
      <c r="E47" s="1089"/>
      <c r="F47" s="1089"/>
      <c r="G47" s="1089"/>
      <c r="H47" s="1089"/>
      <c r="I47" s="1089"/>
      <c r="J47" s="1089"/>
      <c r="K47" s="1089"/>
      <c r="L47" s="1089"/>
      <c r="M47" s="1089"/>
      <c r="N47" s="1089"/>
      <c r="O47" s="1089"/>
      <c r="P47" s="1090"/>
      <c r="Q47" s="1094"/>
      <c r="R47" s="1095"/>
      <c r="S47" s="1095"/>
      <c r="T47" s="1095"/>
      <c r="U47" s="1095"/>
      <c r="V47" s="1095"/>
      <c r="W47" s="1095"/>
      <c r="X47" s="1095"/>
      <c r="Y47" s="1095"/>
      <c r="Z47" s="1095"/>
      <c r="AA47" s="1095"/>
      <c r="AB47" s="1095"/>
      <c r="AC47" s="1095"/>
      <c r="AD47" s="1095"/>
      <c r="AE47" s="1096"/>
      <c r="AF47" s="1070"/>
      <c r="AG47" s="1071"/>
      <c r="AH47" s="1071"/>
      <c r="AI47" s="1071"/>
      <c r="AJ47" s="1072"/>
      <c r="AK47" s="1031"/>
      <c r="AL47" s="1022"/>
      <c r="AM47" s="1022"/>
      <c r="AN47" s="1022"/>
      <c r="AO47" s="1022"/>
      <c r="AP47" s="1022"/>
      <c r="AQ47" s="1022"/>
      <c r="AR47" s="1022"/>
      <c r="AS47" s="1022"/>
      <c r="AT47" s="1022"/>
      <c r="AU47" s="1022"/>
      <c r="AV47" s="1022"/>
      <c r="AW47" s="1022"/>
      <c r="AX47" s="1022"/>
      <c r="AY47" s="1022"/>
      <c r="AZ47" s="1093"/>
      <c r="BA47" s="1093"/>
      <c r="BB47" s="1093"/>
      <c r="BC47" s="1093"/>
      <c r="BD47" s="1093"/>
      <c r="BE47" s="1083"/>
      <c r="BF47" s="1083"/>
      <c r="BG47" s="1083"/>
      <c r="BH47" s="1083"/>
      <c r="BI47" s="1084"/>
      <c r="BJ47" s="252"/>
      <c r="BK47" s="252"/>
      <c r="BL47" s="252"/>
      <c r="BM47" s="252"/>
      <c r="BN47" s="252"/>
      <c r="BO47" s="265"/>
      <c r="BP47" s="265"/>
      <c r="BQ47" s="262">
        <v>41</v>
      </c>
      <c r="BR47" s="263"/>
      <c r="BS47" s="1065"/>
      <c r="BT47" s="1066"/>
      <c r="BU47" s="1066"/>
      <c r="BV47" s="1066"/>
      <c r="BW47" s="1066"/>
      <c r="BX47" s="1066"/>
      <c r="BY47" s="1066"/>
      <c r="BZ47" s="1066"/>
      <c r="CA47" s="1066"/>
      <c r="CB47" s="1066"/>
      <c r="CC47" s="1066"/>
      <c r="CD47" s="1066"/>
      <c r="CE47" s="1066"/>
      <c r="CF47" s="1066"/>
      <c r="CG47" s="1067"/>
      <c r="CH47" s="1040"/>
      <c r="CI47" s="1041"/>
      <c r="CJ47" s="1041"/>
      <c r="CK47" s="1041"/>
      <c r="CL47" s="1042"/>
      <c r="CM47" s="1040"/>
      <c r="CN47" s="1041"/>
      <c r="CO47" s="1041"/>
      <c r="CP47" s="1041"/>
      <c r="CQ47" s="1042"/>
      <c r="CR47" s="1040"/>
      <c r="CS47" s="1041"/>
      <c r="CT47" s="1041"/>
      <c r="CU47" s="1041"/>
      <c r="CV47" s="1042"/>
      <c r="CW47" s="1040"/>
      <c r="CX47" s="1041"/>
      <c r="CY47" s="1041"/>
      <c r="CZ47" s="1041"/>
      <c r="DA47" s="1042"/>
      <c r="DB47" s="1040"/>
      <c r="DC47" s="1041"/>
      <c r="DD47" s="1041"/>
      <c r="DE47" s="1041"/>
      <c r="DF47" s="1042"/>
      <c r="DG47" s="1040"/>
      <c r="DH47" s="1041"/>
      <c r="DI47" s="1041"/>
      <c r="DJ47" s="1041"/>
      <c r="DK47" s="1042"/>
      <c r="DL47" s="1040"/>
      <c r="DM47" s="1041"/>
      <c r="DN47" s="1041"/>
      <c r="DO47" s="1041"/>
      <c r="DP47" s="1042"/>
      <c r="DQ47" s="1040"/>
      <c r="DR47" s="1041"/>
      <c r="DS47" s="1041"/>
      <c r="DT47" s="1041"/>
      <c r="DU47" s="1042"/>
      <c r="DV47" s="1043"/>
      <c r="DW47" s="1044"/>
      <c r="DX47" s="1044"/>
      <c r="DY47" s="1044"/>
      <c r="DZ47" s="1045"/>
      <c r="EA47" s="246"/>
    </row>
    <row r="48" spans="1:131" s="247" customFormat="1" ht="26.25" customHeight="1" x14ac:dyDescent="0.2">
      <c r="A48" s="261">
        <v>21</v>
      </c>
      <c r="B48" s="1088"/>
      <c r="C48" s="1089"/>
      <c r="D48" s="1089"/>
      <c r="E48" s="1089"/>
      <c r="F48" s="1089"/>
      <c r="G48" s="1089"/>
      <c r="H48" s="1089"/>
      <c r="I48" s="1089"/>
      <c r="J48" s="1089"/>
      <c r="K48" s="1089"/>
      <c r="L48" s="1089"/>
      <c r="M48" s="1089"/>
      <c r="N48" s="1089"/>
      <c r="O48" s="1089"/>
      <c r="P48" s="1090"/>
      <c r="Q48" s="1094"/>
      <c r="R48" s="1095"/>
      <c r="S48" s="1095"/>
      <c r="T48" s="1095"/>
      <c r="U48" s="1095"/>
      <c r="V48" s="1095"/>
      <c r="W48" s="1095"/>
      <c r="X48" s="1095"/>
      <c r="Y48" s="1095"/>
      <c r="Z48" s="1095"/>
      <c r="AA48" s="1095"/>
      <c r="AB48" s="1095"/>
      <c r="AC48" s="1095"/>
      <c r="AD48" s="1095"/>
      <c r="AE48" s="1096"/>
      <c r="AF48" s="1070"/>
      <c r="AG48" s="1071"/>
      <c r="AH48" s="1071"/>
      <c r="AI48" s="1071"/>
      <c r="AJ48" s="1072"/>
      <c r="AK48" s="1031"/>
      <c r="AL48" s="1022"/>
      <c r="AM48" s="1022"/>
      <c r="AN48" s="1022"/>
      <c r="AO48" s="1022"/>
      <c r="AP48" s="1022"/>
      <c r="AQ48" s="1022"/>
      <c r="AR48" s="1022"/>
      <c r="AS48" s="1022"/>
      <c r="AT48" s="1022"/>
      <c r="AU48" s="1022"/>
      <c r="AV48" s="1022"/>
      <c r="AW48" s="1022"/>
      <c r="AX48" s="1022"/>
      <c r="AY48" s="1022"/>
      <c r="AZ48" s="1093"/>
      <c r="BA48" s="1093"/>
      <c r="BB48" s="1093"/>
      <c r="BC48" s="1093"/>
      <c r="BD48" s="1093"/>
      <c r="BE48" s="1083"/>
      <c r="BF48" s="1083"/>
      <c r="BG48" s="1083"/>
      <c r="BH48" s="1083"/>
      <c r="BI48" s="1084"/>
      <c r="BJ48" s="252"/>
      <c r="BK48" s="252"/>
      <c r="BL48" s="252"/>
      <c r="BM48" s="252"/>
      <c r="BN48" s="252"/>
      <c r="BO48" s="265"/>
      <c r="BP48" s="265"/>
      <c r="BQ48" s="262">
        <v>42</v>
      </c>
      <c r="BR48" s="263"/>
      <c r="BS48" s="1065"/>
      <c r="BT48" s="1066"/>
      <c r="BU48" s="1066"/>
      <c r="BV48" s="1066"/>
      <c r="BW48" s="1066"/>
      <c r="BX48" s="1066"/>
      <c r="BY48" s="1066"/>
      <c r="BZ48" s="1066"/>
      <c r="CA48" s="1066"/>
      <c r="CB48" s="1066"/>
      <c r="CC48" s="1066"/>
      <c r="CD48" s="1066"/>
      <c r="CE48" s="1066"/>
      <c r="CF48" s="1066"/>
      <c r="CG48" s="1067"/>
      <c r="CH48" s="1040"/>
      <c r="CI48" s="1041"/>
      <c r="CJ48" s="1041"/>
      <c r="CK48" s="1041"/>
      <c r="CL48" s="1042"/>
      <c r="CM48" s="1040"/>
      <c r="CN48" s="1041"/>
      <c r="CO48" s="1041"/>
      <c r="CP48" s="1041"/>
      <c r="CQ48" s="1042"/>
      <c r="CR48" s="1040"/>
      <c r="CS48" s="1041"/>
      <c r="CT48" s="1041"/>
      <c r="CU48" s="1041"/>
      <c r="CV48" s="1042"/>
      <c r="CW48" s="1040"/>
      <c r="CX48" s="1041"/>
      <c r="CY48" s="1041"/>
      <c r="CZ48" s="1041"/>
      <c r="DA48" s="1042"/>
      <c r="DB48" s="1040"/>
      <c r="DC48" s="1041"/>
      <c r="DD48" s="1041"/>
      <c r="DE48" s="1041"/>
      <c r="DF48" s="1042"/>
      <c r="DG48" s="1040"/>
      <c r="DH48" s="1041"/>
      <c r="DI48" s="1041"/>
      <c r="DJ48" s="1041"/>
      <c r="DK48" s="1042"/>
      <c r="DL48" s="1040"/>
      <c r="DM48" s="1041"/>
      <c r="DN48" s="1041"/>
      <c r="DO48" s="1041"/>
      <c r="DP48" s="1042"/>
      <c r="DQ48" s="1040"/>
      <c r="DR48" s="1041"/>
      <c r="DS48" s="1041"/>
      <c r="DT48" s="1041"/>
      <c r="DU48" s="1042"/>
      <c r="DV48" s="1043"/>
      <c r="DW48" s="1044"/>
      <c r="DX48" s="1044"/>
      <c r="DY48" s="1044"/>
      <c r="DZ48" s="1045"/>
      <c r="EA48" s="246"/>
    </row>
    <row r="49" spans="1:131" s="247" customFormat="1" ht="26.25" customHeight="1" x14ac:dyDescent="0.2">
      <c r="A49" s="261">
        <v>22</v>
      </c>
      <c r="B49" s="1088"/>
      <c r="C49" s="1089"/>
      <c r="D49" s="1089"/>
      <c r="E49" s="1089"/>
      <c r="F49" s="1089"/>
      <c r="G49" s="1089"/>
      <c r="H49" s="1089"/>
      <c r="I49" s="1089"/>
      <c r="J49" s="1089"/>
      <c r="K49" s="1089"/>
      <c r="L49" s="1089"/>
      <c r="M49" s="1089"/>
      <c r="N49" s="1089"/>
      <c r="O49" s="1089"/>
      <c r="P49" s="1090"/>
      <c r="Q49" s="1094"/>
      <c r="R49" s="1095"/>
      <c r="S49" s="1095"/>
      <c r="T49" s="1095"/>
      <c r="U49" s="1095"/>
      <c r="V49" s="1095"/>
      <c r="W49" s="1095"/>
      <c r="X49" s="1095"/>
      <c r="Y49" s="1095"/>
      <c r="Z49" s="1095"/>
      <c r="AA49" s="1095"/>
      <c r="AB49" s="1095"/>
      <c r="AC49" s="1095"/>
      <c r="AD49" s="1095"/>
      <c r="AE49" s="1096"/>
      <c r="AF49" s="1070"/>
      <c r="AG49" s="1071"/>
      <c r="AH49" s="1071"/>
      <c r="AI49" s="1071"/>
      <c r="AJ49" s="1072"/>
      <c r="AK49" s="1031"/>
      <c r="AL49" s="1022"/>
      <c r="AM49" s="1022"/>
      <c r="AN49" s="1022"/>
      <c r="AO49" s="1022"/>
      <c r="AP49" s="1022"/>
      <c r="AQ49" s="1022"/>
      <c r="AR49" s="1022"/>
      <c r="AS49" s="1022"/>
      <c r="AT49" s="1022"/>
      <c r="AU49" s="1022"/>
      <c r="AV49" s="1022"/>
      <c r="AW49" s="1022"/>
      <c r="AX49" s="1022"/>
      <c r="AY49" s="1022"/>
      <c r="AZ49" s="1093"/>
      <c r="BA49" s="1093"/>
      <c r="BB49" s="1093"/>
      <c r="BC49" s="1093"/>
      <c r="BD49" s="1093"/>
      <c r="BE49" s="1083"/>
      <c r="BF49" s="1083"/>
      <c r="BG49" s="1083"/>
      <c r="BH49" s="1083"/>
      <c r="BI49" s="1084"/>
      <c r="BJ49" s="252"/>
      <c r="BK49" s="252"/>
      <c r="BL49" s="252"/>
      <c r="BM49" s="252"/>
      <c r="BN49" s="252"/>
      <c r="BO49" s="265"/>
      <c r="BP49" s="265"/>
      <c r="BQ49" s="262">
        <v>43</v>
      </c>
      <c r="BR49" s="263"/>
      <c r="BS49" s="1065"/>
      <c r="BT49" s="1066"/>
      <c r="BU49" s="1066"/>
      <c r="BV49" s="1066"/>
      <c r="BW49" s="1066"/>
      <c r="BX49" s="1066"/>
      <c r="BY49" s="1066"/>
      <c r="BZ49" s="1066"/>
      <c r="CA49" s="1066"/>
      <c r="CB49" s="1066"/>
      <c r="CC49" s="1066"/>
      <c r="CD49" s="1066"/>
      <c r="CE49" s="1066"/>
      <c r="CF49" s="1066"/>
      <c r="CG49" s="1067"/>
      <c r="CH49" s="1040"/>
      <c r="CI49" s="1041"/>
      <c r="CJ49" s="1041"/>
      <c r="CK49" s="1041"/>
      <c r="CL49" s="1042"/>
      <c r="CM49" s="1040"/>
      <c r="CN49" s="1041"/>
      <c r="CO49" s="1041"/>
      <c r="CP49" s="1041"/>
      <c r="CQ49" s="1042"/>
      <c r="CR49" s="1040"/>
      <c r="CS49" s="1041"/>
      <c r="CT49" s="1041"/>
      <c r="CU49" s="1041"/>
      <c r="CV49" s="1042"/>
      <c r="CW49" s="1040"/>
      <c r="CX49" s="1041"/>
      <c r="CY49" s="1041"/>
      <c r="CZ49" s="1041"/>
      <c r="DA49" s="1042"/>
      <c r="DB49" s="1040"/>
      <c r="DC49" s="1041"/>
      <c r="DD49" s="1041"/>
      <c r="DE49" s="1041"/>
      <c r="DF49" s="1042"/>
      <c r="DG49" s="1040"/>
      <c r="DH49" s="1041"/>
      <c r="DI49" s="1041"/>
      <c r="DJ49" s="1041"/>
      <c r="DK49" s="1042"/>
      <c r="DL49" s="1040"/>
      <c r="DM49" s="1041"/>
      <c r="DN49" s="1041"/>
      <c r="DO49" s="1041"/>
      <c r="DP49" s="1042"/>
      <c r="DQ49" s="1040"/>
      <c r="DR49" s="1041"/>
      <c r="DS49" s="1041"/>
      <c r="DT49" s="1041"/>
      <c r="DU49" s="1042"/>
      <c r="DV49" s="1043"/>
      <c r="DW49" s="1044"/>
      <c r="DX49" s="1044"/>
      <c r="DY49" s="1044"/>
      <c r="DZ49" s="1045"/>
      <c r="EA49" s="246"/>
    </row>
    <row r="50" spans="1:131" s="247" customFormat="1" ht="26.25" customHeight="1" x14ac:dyDescent="0.2">
      <c r="A50" s="261">
        <v>23</v>
      </c>
      <c r="B50" s="1088"/>
      <c r="C50" s="1089"/>
      <c r="D50" s="1089"/>
      <c r="E50" s="1089"/>
      <c r="F50" s="1089"/>
      <c r="G50" s="1089"/>
      <c r="H50" s="1089"/>
      <c r="I50" s="1089"/>
      <c r="J50" s="1089"/>
      <c r="K50" s="1089"/>
      <c r="L50" s="1089"/>
      <c r="M50" s="1089"/>
      <c r="N50" s="1089"/>
      <c r="O50" s="1089"/>
      <c r="P50" s="1090"/>
      <c r="Q50" s="1091"/>
      <c r="R50" s="1074"/>
      <c r="S50" s="1074"/>
      <c r="T50" s="1074"/>
      <c r="U50" s="1074"/>
      <c r="V50" s="1074"/>
      <c r="W50" s="1074"/>
      <c r="X50" s="1074"/>
      <c r="Y50" s="1074"/>
      <c r="Z50" s="1074"/>
      <c r="AA50" s="1074"/>
      <c r="AB50" s="1074"/>
      <c r="AC50" s="1074"/>
      <c r="AD50" s="1074"/>
      <c r="AE50" s="1092"/>
      <c r="AF50" s="1070"/>
      <c r="AG50" s="1071"/>
      <c r="AH50" s="1071"/>
      <c r="AI50" s="1071"/>
      <c r="AJ50" s="1072"/>
      <c r="AK50" s="1073"/>
      <c r="AL50" s="1074"/>
      <c r="AM50" s="1074"/>
      <c r="AN50" s="1074"/>
      <c r="AO50" s="1074"/>
      <c r="AP50" s="1074"/>
      <c r="AQ50" s="1074"/>
      <c r="AR50" s="1074"/>
      <c r="AS50" s="1074"/>
      <c r="AT50" s="1074"/>
      <c r="AU50" s="1074"/>
      <c r="AV50" s="1074"/>
      <c r="AW50" s="1074"/>
      <c r="AX50" s="1074"/>
      <c r="AY50" s="1074"/>
      <c r="AZ50" s="1075"/>
      <c r="BA50" s="1075"/>
      <c r="BB50" s="1075"/>
      <c r="BC50" s="1075"/>
      <c r="BD50" s="1075"/>
      <c r="BE50" s="1083"/>
      <c r="BF50" s="1083"/>
      <c r="BG50" s="1083"/>
      <c r="BH50" s="1083"/>
      <c r="BI50" s="1084"/>
      <c r="BJ50" s="252"/>
      <c r="BK50" s="252"/>
      <c r="BL50" s="252"/>
      <c r="BM50" s="252"/>
      <c r="BN50" s="252"/>
      <c r="BO50" s="265"/>
      <c r="BP50" s="265"/>
      <c r="BQ50" s="262">
        <v>44</v>
      </c>
      <c r="BR50" s="263"/>
      <c r="BS50" s="1065"/>
      <c r="BT50" s="1066"/>
      <c r="BU50" s="1066"/>
      <c r="BV50" s="1066"/>
      <c r="BW50" s="1066"/>
      <c r="BX50" s="1066"/>
      <c r="BY50" s="1066"/>
      <c r="BZ50" s="1066"/>
      <c r="CA50" s="1066"/>
      <c r="CB50" s="1066"/>
      <c r="CC50" s="1066"/>
      <c r="CD50" s="1066"/>
      <c r="CE50" s="1066"/>
      <c r="CF50" s="1066"/>
      <c r="CG50" s="1067"/>
      <c r="CH50" s="1040"/>
      <c r="CI50" s="1041"/>
      <c r="CJ50" s="1041"/>
      <c r="CK50" s="1041"/>
      <c r="CL50" s="1042"/>
      <c r="CM50" s="1040"/>
      <c r="CN50" s="1041"/>
      <c r="CO50" s="1041"/>
      <c r="CP50" s="1041"/>
      <c r="CQ50" s="1042"/>
      <c r="CR50" s="1040"/>
      <c r="CS50" s="1041"/>
      <c r="CT50" s="1041"/>
      <c r="CU50" s="1041"/>
      <c r="CV50" s="1042"/>
      <c r="CW50" s="1040"/>
      <c r="CX50" s="1041"/>
      <c r="CY50" s="1041"/>
      <c r="CZ50" s="1041"/>
      <c r="DA50" s="1042"/>
      <c r="DB50" s="1040"/>
      <c r="DC50" s="1041"/>
      <c r="DD50" s="1041"/>
      <c r="DE50" s="1041"/>
      <c r="DF50" s="1042"/>
      <c r="DG50" s="1040"/>
      <c r="DH50" s="1041"/>
      <c r="DI50" s="1041"/>
      <c r="DJ50" s="1041"/>
      <c r="DK50" s="1042"/>
      <c r="DL50" s="1040"/>
      <c r="DM50" s="1041"/>
      <c r="DN50" s="1041"/>
      <c r="DO50" s="1041"/>
      <c r="DP50" s="1042"/>
      <c r="DQ50" s="1040"/>
      <c r="DR50" s="1041"/>
      <c r="DS50" s="1041"/>
      <c r="DT50" s="1041"/>
      <c r="DU50" s="1042"/>
      <c r="DV50" s="1043"/>
      <c r="DW50" s="1044"/>
      <c r="DX50" s="1044"/>
      <c r="DY50" s="1044"/>
      <c r="DZ50" s="1045"/>
      <c r="EA50" s="246"/>
    </row>
    <row r="51" spans="1:131" s="247" customFormat="1" ht="26.25" customHeight="1" x14ac:dyDescent="0.2">
      <c r="A51" s="261">
        <v>24</v>
      </c>
      <c r="B51" s="1088"/>
      <c r="C51" s="1089"/>
      <c r="D51" s="1089"/>
      <c r="E51" s="1089"/>
      <c r="F51" s="1089"/>
      <c r="G51" s="1089"/>
      <c r="H51" s="1089"/>
      <c r="I51" s="1089"/>
      <c r="J51" s="1089"/>
      <c r="K51" s="1089"/>
      <c r="L51" s="1089"/>
      <c r="M51" s="1089"/>
      <c r="N51" s="1089"/>
      <c r="O51" s="1089"/>
      <c r="P51" s="1090"/>
      <c r="Q51" s="1091"/>
      <c r="R51" s="1074"/>
      <c r="S51" s="1074"/>
      <c r="T51" s="1074"/>
      <c r="U51" s="1074"/>
      <c r="V51" s="1074"/>
      <c r="W51" s="1074"/>
      <c r="X51" s="1074"/>
      <c r="Y51" s="1074"/>
      <c r="Z51" s="1074"/>
      <c r="AA51" s="1074"/>
      <c r="AB51" s="1074"/>
      <c r="AC51" s="1074"/>
      <c r="AD51" s="1074"/>
      <c r="AE51" s="1092"/>
      <c r="AF51" s="1070"/>
      <c r="AG51" s="1071"/>
      <c r="AH51" s="1071"/>
      <c r="AI51" s="1071"/>
      <c r="AJ51" s="1072"/>
      <c r="AK51" s="1073"/>
      <c r="AL51" s="1074"/>
      <c r="AM51" s="1074"/>
      <c r="AN51" s="1074"/>
      <c r="AO51" s="1074"/>
      <c r="AP51" s="1074"/>
      <c r="AQ51" s="1074"/>
      <c r="AR51" s="1074"/>
      <c r="AS51" s="1074"/>
      <c r="AT51" s="1074"/>
      <c r="AU51" s="1074"/>
      <c r="AV51" s="1074"/>
      <c r="AW51" s="1074"/>
      <c r="AX51" s="1074"/>
      <c r="AY51" s="1074"/>
      <c r="AZ51" s="1075"/>
      <c r="BA51" s="1075"/>
      <c r="BB51" s="1075"/>
      <c r="BC51" s="1075"/>
      <c r="BD51" s="1075"/>
      <c r="BE51" s="1083"/>
      <c r="BF51" s="1083"/>
      <c r="BG51" s="1083"/>
      <c r="BH51" s="1083"/>
      <c r="BI51" s="1084"/>
      <c r="BJ51" s="252"/>
      <c r="BK51" s="252"/>
      <c r="BL51" s="252"/>
      <c r="BM51" s="252"/>
      <c r="BN51" s="252"/>
      <c r="BO51" s="265"/>
      <c r="BP51" s="265"/>
      <c r="BQ51" s="262">
        <v>45</v>
      </c>
      <c r="BR51" s="263"/>
      <c r="BS51" s="1065"/>
      <c r="BT51" s="1066"/>
      <c r="BU51" s="1066"/>
      <c r="BV51" s="1066"/>
      <c r="BW51" s="1066"/>
      <c r="BX51" s="1066"/>
      <c r="BY51" s="1066"/>
      <c r="BZ51" s="1066"/>
      <c r="CA51" s="1066"/>
      <c r="CB51" s="1066"/>
      <c r="CC51" s="1066"/>
      <c r="CD51" s="1066"/>
      <c r="CE51" s="1066"/>
      <c r="CF51" s="1066"/>
      <c r="CG51" s="1067"/>
      <c r="CH51" s="1040"/>
      <c r="CI51" s="1041"/>
      <c r="CJ51" s="1041"/>
      <c r="CK51" s="1041"/>
      <c r="CL51" s="1042"/>
      <c r="CM51" s="1040"/>
      <c r="CN51" s="1041"/>
      <c r="CO51" s="1041"/>
      <c r="CP51" s="1041"/>
      <c r="CQ51" s="1042"/>
      <c r="CR51" s="1040"/>
      <c r="CS51" s="1041"/>
      <c r="CT51" s="1041"/>
      <c r="CU51" s="1041"/>
      <c r="CV51" s="1042"/>
      <c r="CW51" s="1040"/>
      <c r="CX51" s="1041"/>
      <c r="CY51" s="1041"/>
      <c r="CZ51" s="1041"/>
      <c r="DA51" s="1042"/>
      <c r="DB51" s="1040"/>
      <c r="DC51" s="1041"/>
      <c r="DD51" s="1041"/>
      <c r="DE51" s="1041"/>
      <c r="DF51" s="1042"/>
      <c r="DG51" s="1040"/>
      <c r="DH51" s="1041"/>
      <c r="DI51" s="1041"/>
      <c r="DJ51" s="1041"/>
      <c r="DK51" s="1042"/>
      <c r="DL51" s="1040"/>
      <c r="DM51" s="1041"/>
      <c r="DN51" s="1041"/>
      <c r="DO51" s="1041"/>
      <c r="DP51" s="1042"/>
      <c r="DQ51" s="1040"/>
      <c r="DR51" s="1041"/>
      <c r="DS51" s="1041"/>
      <c r="DT51" s="1041"/>
      <c r="DU51" s="1042"/>
      <c r="DV51" s="1043"/>
      <c r="DW51" s="1044"/>
      <c r="DX51" s="1044"/>
      <c r="DY51" s="1044"/>
      <c r="DZ51" s="1045"/>
      <c r="EA51" s="246"/>
    </row>
    <row r="52" spans="1:131" s="247" customFormat="1" ht="26.25" customHeight="1" x14ac:dyDescent="0.2">
      <c r="A52" s="261">
        <v>25</v>
      </c>
      <c r="B52" s="1088"/>
      <c r="C52" s="1089"/>
      <c r="D52" s="1089"/>
      <c r="E52" s="1089"/>
      <c r="F52" s="1089"/>
      <c r="G52" s="1089"/>
      <c r="H52" s="1089"/>
      <c r="I52" s="1089"/>
      <c r="J52" s="1089"/>
      <c r="K52" s="1089"/>
      <c r="L52" s="1089"/>
      <c r="M52" s="1089"/>
      <c r="N52" s="1089"/>
      <c r="O52" s="1089"/>
      <c r="P52" s="1090"/>
      <c r="Q52" s="1091"/>
      <c r="R52" s="1074"/>
      <c r="S52" s="1074"/>
      <c r="T52" s="1074"/>
      <c r="U52" s="1074"/>
      <c r="V52" s="1074"/>
      <c r="W52" s="1074"/>
      <c r="X52" s="1074"/>
      <c r="Y52" s="1074"/>
      <c r="Z52" s="1074"/>
      <c r="AA52" s="1074"/>
      <c r="AB52" s="1074"/>
      <c r="AC52" s="1074"/>
      <c r="AD52" s="1074"/>
      <c r="AE52" s="1092"/>
      <c r="AF52" s="1070"/>
      <c r="AG52" s="1071"/>
      <c r="AH52" s="1071"/>
      <c r="AI52" s="1071"/>
      <c r="AJ52" s="1072"/>
      <c r="AK52" s="1073"/>
      <c r="AL52" s="1074"/>
      <c r="AM52" s="1074"/>
      <c r="AN52" s="1074"/>
      <c r="AO52" s="1074"/>
      <c r="AP52" s="1074"/>
      <c r="AQ52" s="1074"/>
      <c r="AR52" s="1074"/>
      <c r="AS52" s="1074"/>
      <c r="AT52" s="1074"/>
      <c r="AU52" s="1074"/>
      <c r="AV52" s="1074"/>
      <c r="AW52" s="1074"/>
      <c r="AX52" s="1074"/>
      <c r="AY52" s="1074"/>
      <c r="AZ52" s="1075"/>
      <c r="BA52" s="1075"/>
      <c r="BB52" s="1075"/>
      <c r="BC52" s="1075"/>
      <c r="BD52" s="1075"/>
      <c r="BE52" s="1083"/>
      <c r="BF52" s="1083"/>
      <c r="BG52" s="1083"/>
      <c r="BH52" s="1083"/>
      <c r="BI52" s="1084"/>
      <c r="BJ52" s="252"/>
      <c r="BK52" s="252"/>
      <c r="BL52" s="252"/>
      <c r="BM52" s="252"/>
      <c r="BN52" s="252"/>
      <c r="BO52" s="265"/>
      <c r="BP52" s="265"/>
      <c r="BQ52" s="262">
        <v>46</v>
      </c>
      <c r="BR52" s="263"/>
      <c r="BS52" s="1065"/>
      <c r="BT52" s="1066"/>
      <c r="BU52" s="1066"/>
      <c r="BV52" s="1066"/>
      <c r="BW52" s="1066"/>
      <c r="BX52" s="1066"/>
      <c r="BY52" s="1066"/>
      <c r="BZ52" s="1066"/>
      <c r="CA52" s="1066"/>
      <c r="CB52" s="1066"/>
      <c r="CC52" s="1066"/>
      <c r="CD52" s="1066"/>
      <c r="CE52" s="1066"/>
      <c r="CF52" s="1066"/>
      <c r="CG52" s="1067"/>
      <c r="CH52" s="1040"/>
      <c r="CI52" s="1041"/>
      <c r="CJ52" s="1041"/>
      <c r="CK52" s="1041"/>
      <c r="CL52" s="1042"/>
      <c r="CM52" s="1040"/>
      <c r="CN52" s="1041"/>
      <c r="CO52" s="1041"/>
      <c r="CP52" s="1041"/>
      <c r="CQ52" s="1042"/>
      <c r="CR52" s="1040"/>
      <c r="CS52" s="1041"/>
      <c r="CT52" s="1041"/>
      <c r="CU52" s="1041"/>
      <c r="CV52" s="1042"/>
      <c r="CW52" s="1040"/>
      <c r="CX52" s="1041"/>
      <c r="CY52" s="1041"/>
      <c r="CZ52" s="1041"/>
      <c r="DA52" s="1042"/>
      <c r="DB52" s="1040"/>
      <c r="DC52" s="1041"/>
      <c r="DD52" s="1041"/>
      <c r="DE52" s="1041"/>
      <c r="DF52" s="1042"/>
      <c r="DG52" s="1040"/>
      <c r="DH52" s="1041"/>
      <c r="DI52" s="1041"/>
      <c r="DJ52" s="1041"/>
      <c r="DK52" s="1042"/>
      <c r="DL52" s="1040"/>
      <c r="DM52" s="1041"/>
      <c r="DN52" s="1041"/>
      <c r="DO52" s="1041"/>
      <c r="DP52" s="1042"/>
      <c r="DQ52" s="1040"/>
      <c r="DR52" s="1041"/>
      <c r="DS52" s="1041"/>
      <c r="DT52" s="1041"/>
      <c r="DU52" s="1042"/>
      <c r="DV52" s="1043"/>
      <c r="DW52" s="1044"/>
      <c r="DX52" s="1044"/>
      <c r="DY52" s="1044"/>
      <c r="DZ52" s="1045"/>
      <c r="EA52" s="246"/>
    </row>
    <row r="53" spans="1:131" s="247" customFormat="1" ht="26.25" customHeight="1" x14ac:dyDescent="0.2">
      <c r="A53" s="261">
        <v>26</v>
      </c>
      <c r="B53" s="1088"/>
      <c r="C53" s="1089"/>
      <c r="D53" s="1089"/>
      <c r="E53" s="1089"/>
      <c r="F53" s="1089"/>
      <c r="G53" s="1089"/>
      <c r="H53" s="1089"/>
      <c r="I53" s="1089"/>
      <c r="J53" s="1089"/>
      <c r="K53" s="1089"/>
      <c r="L53" s="1089"/>
      <c r="M53" s="1089"/>
      <c r="N53" s="1089"/>
      <c r="O53" s="1089"/>
      <c r="P53" s="1090"/>
      <c r="Q53" s="1091"/>
      <c r="R53" s="1074"/>
      <c r="S53" s="1074"/>
      <c r="T53" s="1074"/>
      <c r="U53" s="1074"/>
      <c r="V53" s="1074"/>
      <c r="W53" s="1074"/>
      <c r="X53" s="1074"/>
      <c r="Y53" s="1074"/>
      <c r="Z53" s="1074"/>
      <c r="AA53" s="1074"/>
      <c r="AB53" s="1074"/>
      <c r="AC53" s="1074"/>
      <c r="AD53" s="1074"/>
      <c r="AE53" s="1092"/>
      <c r="AF53" s="1070"/>
      <c r="AG53" s="1071"/>
      <c r="AH53" s="1071"/>
      <c r="AI53" s="1071"/>
      <c r="AJ53" s="1072"/>
      <c r="AK53" s="1073"/>
      <c r="AL53" s="1074"/>
      <c r="AM53" s="1074"/>
      <c r="AN53" s="1074"/>
      <c r="AO53" s="1074"/>
      <c r="AP53" s="1074"/>
      <c r="AQ53" s="1074"/>
      <c r="AR53" s="1074"/>
      <c r="AS53" s="1074"/>
      <c r="AT53" s="1074"/>
      <c r="AU53" s="1074"/>
      <c r="AV53" s="1074"/>
      <c r="AW53" s="1074"/>
      <c r="AX53" s="1074"/>
      <c r="AY53" s="1074"/>
      <c r="AZ53" s="1075"/>
      <c r="BA53" s="1075"/>
      <c r="BB53" s="1075"/>
      <c r="BC53" s="1075"/>
      <c r="BD53" s="1075"/>
      <c r="BE53" s="1083"/>
      <c r="BF53" s="1083"/>
      <c r="BG53" s="1083"/>
      <c r="BH53" s="1083"/>
      <c r="BI53" s="1084"/>
      <c r="BJ53" s="252"/>
      <c r="BK53" s="252"/>
      <c r="BL53" s="252"/>
      <c r="BM53" s="252"/>
      <c r="BN53" s="252"/>
      <c r="BO53" s="265"/>
      <c r="BP53" s="265"/>
      <c r="BQ53" s="262">
        <v>47</v>
      </c>
      <c r="BR53" s="263"/>
      <c r="BS53" s="1065"/>
      <c r="BT53" s="1066"/>
      <c r="BU53" s="1066"/>
      <c r="BV53" s="1066"/>
      <c r="BW53" s="1066"/>
      <c r="BX53" s="1066"/>
      <c r="BY53" s="1066"/>
      <c r="BZ53" s="1066"/>
      <c r="CA53" s="1066"/>
      <c r="CB53" s="1066"/>
      <c r="CC53" s="1066"/>
      <c r="CD53" s="1066"/>
      <c r="CE53" s="1066"/>
      <c r="CF53" s="1066"/>
      <c r="CG53" s="1067"/>
      <c r="CH53" s="1040"/>
      <c r="CI53" s="1041"/>
      <c r="CJ53" s="1041"/>
      <c r="CK53" s="1041"/>
      <c r="CL53" s="1042"/>
      <c r="CM53" s="1040"/>
      <c r="CN53" s="1041"/>
      <c r="CO53" s="1041"/>
      <c r="CP53" s="1041"/>
      <c r="CQ53" s="1042"/>
      <c r="CR53" s="1040"/>
      <c r="CS53" s="1041"/>
      <c r="CT53" s="1041"/>
      <c r="CU53" s="1041"/>
      <c r="CV53" s="1042"/>
      <c r="CW53" s="1040"/>
      <c r="CX53" s="1041"/>
      <c r="CY53" s="1041"/>
      <c r="CZ53" s="1041"/>
      <c r="DA53" s="1042"/>
      <c r="DB53" s="1040"/>
      <c r="DC53" s="1041"/>
      <c r="DD53" s="1041"/>
      <c r="DE53" s="1041"/>
      <c r="DF53" s="1042"/>
      <c r="DG53" s="1040"/>
      <c r="DH53" s="1041"/>
      <c r="DI53" s="1041"/>
      <c r="DJ53" s="1041"/>
      <c r="DK53" s="1042"/>
      <c r="DL53" s="1040"/>
      <c r="DM53" s="1041"/>
      <c r="DN53" s="1041"/>
      <c r="DO53" s="1041"/>
      <c r="DP53" s="1042"/>
      <c r="DQ53" s="1040"/>
      <c r="DR53" s="1041"/>
      <c r="DS53" s="1041"/>
      <c r="DT53" s="1041"/>
      <c r="DU53" s="1042"/>
      <c r="DV53" s="1043"/>
      <c r="DW53" s="1044"/>
      <c r="DX53" s="1044"/>
      <c r="DY53" s="1044"/>
      <c r="DZ53" s="1045"/>
      <c r="EA53" s="246"/>
    </row>
    <row r="54" spans="1:131" s="247" customFormat="1" ht="26.25" customHeight="1" x14ac:dyDescent="0.2">
      <c r="A54" s="261">
        <v>27</v>
      </c>
      <c r="B54" s="1088"/>
      <c r="C54" s="1089"/>
      <c r="D54" s="1089"/>
      <c r="E54" s="1089"/>
      <c r="F54" s="1089"/>
      <c r="G54" s="1089"/>
      <c r="H54" s="1089"/>
      <c r="I54" s="1089"/>
      <c r="J54" s="1089"/>
      <c r="K54" s="1089"/>
      <c r="L54" s="1089"/>
      <c r="M54" s="1089"/>
      <c r="N54" s="1089"/>
      <c r="O54" s="1089"/>
      <c r="P54" s="1090"/>
      <c r="Q54" s="1091"/>
      <c r="R54" s="1074"/>
      <c r="S54" s="1074"/>
      <c r="T54" s="1074"/>
      <c r="U54" s="1074"/>
      <c r="V54" s="1074"/>
      <c r="W54" s="1074"/>
      <c r="X54" s="1074"/>
      <c r="Y54" s="1074"/>
      <c r="Z54" s="1074"/>
      <c r="AA54" s="1074"/>
      <c r="AB54" s="1074"/>
      <c r="AC54" s="1074"/>
      <c r="AD54" s="1074"/>
      <c r="AE54" s="1092"/>
      <c r="AF54" s="1070"/>
      <c r="AG54" s="1071"/>
      <c r="AH54" s="1071"/>
      <c r="AI54" s="1071"/>
      <c r="AJ54" s="1072"/>
      <c r="AK54" s="1073"/>
      <c r="AL54" s="1074"/>
      <c r="AM54" s="1074"/>
      <c r="AN54" s="1074"/>
      <c r="AO54" s="1074"/>
      <c r="AP54" s="1074"/>
      <c r="AQ54" s="1074"/>
      <c r="AR54" s="1074"/>
      <c r="AS54" s="1074"/>
      <c r="AT54" s="1074"/>
      <c r="AU54" s="1074"/>
      <c r="AV54" s="1074"/>
      <c r="AW54" s="1074"/>
      <c r="AX54" s="1074"/>
      <c r="AY54" s="1074"/>
      <c r="AZ54" s="1075"/>
      <c r="BA54" s="1075"/>
      <c r="BB54" s="1075"/>
      <c r="BC54" s="1075"/>
      <c r="BD54" s="1075"/>
      <c r="BE54" s="1083"/>
      <c r="BF54" s="1083"/>
      <c r="BG54" s="1083"/>
      <c r="BH54" s="1083"/>
      <c r="BI54" s="1084"/>
      <c r="BJ54" s="252"/>
      <c r="BK54" s="252"/>
      <c r="BL54" s="252"/>
      <c r="BM54" s="252"/>
      <c r="BN54" s="252"/>
      <c r="BO54" s="265"/>
      <c r="BP54" s="265"/>
      <c r="BQ54" s="262">
        <v>48</v>
      </c>
      <c r="BR54" s="263"/>
      <c r="BS54" s="1065"/>
      <c r="BT54" s="1066"/>
      <c r="BU54" s="1066"/>
      <c r="BV54" s="1066"/>
      <c r="BW54" s="1066"/>
      <c r="BX54" s="1066"/>
      <c r="BY54" s="1066"/>
      <c r="BZ54" s="1066"/>
      <c r="CA54" s="1066"/>
      <c r="CB54" s="1066"/>
      <c r="CC54" s="1066"/>
      <c r="CD54" s="1066"/>
      <c r="CE54" s="1066"/>
      <c r="CF54" s="1066"/>
      <c r="CG54" s="1067"/>
      <c r="CH54" s="1040"/>
      <c r="CI54" s="1041"/>
      <c r="CJ54" s="1041"/>
      <c r="CK54" s="1041"/>
      <c r="CL54" s="1042"/>
      <c r="CM54" s="1040"/>
      <c r="CN54" s="1041"/>
      <c r="CO54" s="1041"/>
      <c r="CP54" s="1041"/>
      <c r="CQ54" s="1042"/>
      <c r="CR54" s="1040"/>
      <c r="CS54" s="1041"/>
      <c r="CT54" s="1041"/>
      <c r="CU54" s="1041"/>
      <c r="CV54" s="1042"/>
      <c r="CW54" s="1040"/>
      <c r="CX54" s="1041"/>
      <c r="CY54" s="1041"/>
      <c r="CZ54" s="1041"/>
      <c r="DA54" s="1042"/>
      <c r="DB54" s="1040"/>
      <c r="DC54" s="1041"/>
      <c r="DD54" s="1041"/>
      <c r="DE54" s="1041"/>
      <c r="DF54" s="1042"/>
      <c r="DG54" s="1040"/>
      <c r="DH54" s="1041"/>
      <c r="DI54" s="1041"/>
      <c r="DJ54" s="1041"/>
      <c r="DK54" s="1042"/>
      <c r="DL54" s="1040"/>
      <c r="DM54" s="1041"/>
      <c r="DN54" s="1041"/>
      <c r="DO54" s="1041"/>
      <c r="DP54" s="1042"/>
      <c r="DQ54" s="1040"/>
      <c r="DR54" s="1041"/>
      <c r="DS54" s="1041"/>
      <c r="DT54" s="1041"/>
      <c r="DU54" s="1042"/>
      <c r="DV54" s="1043"/>
      <c r="DW54" s="1044"/>
      <c r="DX54" s="1044"/>
      <c r="DY54" s="1044"/>
      <c r="DZ54" s="1045"/>
      <c r="EA54" s="246"/>
    </row>
    <row r="55" spans="1:131" s="247" customFormat="1" ht="26.25" customHeight="1" x14ac:dyDescent="0.2">
      <c r="A55" s="261">
        <v>28</v>
      </c>
      <c r="B55" s="1088"/>
      <c r="C55" s="1089"/>
      <c r="D55" s="1089"/>
      <c r="E55" s="1089"/>
      <c r="F55" s="1089"/>
      <c r="G55" s="1089"/>
      <c r="H55" s="1089"/>
      <c r="I55" s="1089"/>
      <c r="J55" s="1089"/>
      <c r="K55" s="1089"/>
      <c r="L55" s="1089"/>
      <c r="M55" s="1089"/>
      <c r="N55" s="1089"/>
      <c r="O55" s="1089"/>
      <c r="P55" s="1090"/>
      <c r="Q55" s="1091"/>
      <c r="R55" s="1074"/>
      <c r="S55" s="1074"/>
      <c r="T55" s="1074"/>
      <c r="U55" s="1074"/>
      <c r="V55" s="1074"/>
      <c r="W55" s="1074"/>
      <c r="X55" s="1074"/>
      <c r="Y55" s="1074"/>
      <c r="Z55" s="1074"/>
      <c r="AA55" s="1074"/>
      <c r="AB55" s="1074"/>
      <c r="AC55" s="1074"/>
      <c r="AD55" s="1074"/>
      <c r="AE55" s="1092"/>
      <c r="AF55" s="1070"/>
      <c r="AG55" s="1071"/>
      <c r="AH55" s="1071"/>
      <c r="AI55" s="1071"/>
      <c r="AJ55" s="1072"/>
      <c r="AK55" s="1073"/>
      <c r="AL55" s="1074"/>
      <c r="AM55" s="1074"/>
      <c r="AN55" s="1074"/>
      <c r="AO55" s="1074"/>
      <c r="AP55" s="1074"/>
      <c r="AQ55" s="1074"/>
      <c r="AR55" s="1074"/>
      <c r="AS55" s="1074"/>
      <c r="AT55" s="1074"/>
      <c r="AU55" s="1074"/>
      <c r="AV55" s="1074"/>
      <c r="AW55" s="1074"/>
      <c r="AX55" s="1074"/>
      <c r="AY55" s="1074"/>
      <c r="AZ55" s="1075"/>
      <c r="BA55" s="1075"/>
      <c r="BB55" s="1075"/>
      <c r="BC55" s="1075"/>
      <c r="BD55" s="1075"/>
      <c r="BE55" s="1083"/>
      <c r="BF55" s="1083"/>
      <c r="BG55" s="1083"/>
      <c r="BH55" s="1083"/>
      <c r="BI55" s="1084"/>
      <c r="BJ55" s="252"/>
      <c r="BK55" s="252"/>
      <c r="BL55" s="252"/>
      <c r="BM55" s="252"/>
      <c r="BN55" s="252"/>
      <c r="BO55" s="265"/>
      <c r="BP55" s="265"/>
      <c r="BQ55" s="262">
        <v>49</v>
      </c>
      <c r="BR55" s="263"/>
      <c r="BS55" s="1065"/>
      <c r="BT55" s="1066"/>
      <c r="BU55" s="1066"/>
      <c r="BV55" s="1066"/>
      <c r="BW55" s="1066"/>
      <c r="BX55" s="1066"/>
      <c r="BY55" s="1066"/>
      <c r="BZ55" s="1066"/>
      <c r="CA55" s="1066"/>
      <c r="CB55" s="1066"/>
      <c r="CC55" s="1066"/>
      <c r="CD55" s="1066"/>
      <c r="CE55" s="1066"/>
      <c r="CF55" s="1066"/>
      <c r="CG55" s="1067"/>
      <c r="CH55" s="1040"/>
      <c r="CI55" s="1041"/>
      <c r="CJ55" s="1041"/>
      <c r="CK55" s="1041"/>
      <c r="CL55" s="1042"/>
      <c r="CM55" s="1040"/>
      <c r="CN55" s="1041"/>
      <c r="CO55" s="1041"/>
      <c r="CP55" s="1041"/>
      <c r="CQ55" s="1042"/>
      <c r="CR55" s="1040"/>
      <c r="CS55" s="1041"/>
      <c r="CT55" s="1041"/>
      <c r="CU55" s="1041"/>
      <c r="CV55" s="1042"/>
      <c r="CW55" s="1040"/>
      <c r="CX55" s="1041"/>
      <c r="CY55" s="1041"/>
      <c r="CZ55" s="1041"/>
      <c r="DA55" s="1042"/>
      <c r="DB55" s="1040"/>
      <c r="DC55" s="1041"/>
      <c r="DD55" s="1041"/>
      <c r="DE55" s="1041"/>
      <c r="DF55" s="1042"/>
      <c r="DG55" s="1040"/>
      <c r="DH55" s="1041"/>
      <c r="DI55" s="1041"/>
      <c r="DJ55" s="1041"/>
      <c r="DK55" s="1042"/>
      <c r="DL55" s="1040"/>
      <c r="DM55" s="1041"/>
      <c r="DN55" s="1041"/>
      <c r="DO55" s="1041"/>
      <c r="DP55" s="1042"/>
      <c r="DQ55" s="1040"/>
      <c r="DR55" s="1041"/>
      <c r="DS55" s="1041"/>
      <c r="DT55" s="1041"/>
      <c r="DU55" s="1042"/>
      <c r="DV55" s="1043"/>
      <c r="DW55" s="1044"/>
      <c r="DX55" s="1044"/>
      <c r="DY55" s="1044"/>
      <c r="DZ55" s="1045"/>
      <c r="EA55" s="246"/>
    </row>
    <row r="56" spans="1:131" s="247" customFormat="1" ht="26.25" customHeight="1" x14ac:dyDescent="0.2">
      <c r="A56" s="261">
        <v>29</v>
      </c>
      <c r="B56" s="1088"/>
      <c r="C56" s="1089"/>
      <c r="D56" s="1089"/>
      <c r="E56" s="1089"/>
      <c r="F56" s="1089"/>
      <c r="G56" s="1089"/>
      <c r="H56" s="1089"/>
      <c r="I56" s="1089"/>
      <c r="J56" s="1089"/>
      <c r="K56" s="1089"/>
      <c r="L56" s="1089"/>
      <c r="M56" s="1089"/>
      <c r="N56" s="1089"/>
      <c r="O56" s="1089"/>
      <c r="P56" s="1090"/>
      <c r="Q56" s="1091"/>
      <c r="R56" s="1074"/>
      <c r="S56" s="1074"/>
      <c r="T56" s="1074"/>
      <c r="U56" s="1074"/>
      <c r="V56" s="1074"/>
      <c r="W56" s="1074"/>
      <c r="X56" s="1074"/>
      <c r="Y56" s="1074"/>
      <c r="Z56" s="1074"/>
      <c r="AA56" s="1074"/>
      <c r="AB56" s="1074"/>
      <c r="AC56" s="1074"/>
      <c r="AD56" s="1074"/>
      <c r="AE56" s="1092"/>
      <c r="AF56" s="1070"/>
      <c r="AG56" s="1071"/>
      <c r="AH56" s="1071"/>
      <c r="AI56" s="1071"/>
      <c r="AJ56" s="1072"/>
      <c r="AK56" s="1073"/>
      <c r="AL56" s="1074"/>
      <c r="AM56" s="1074"/>
      <c r="AN56" s="1074"/>
      <c r="AO56" s="1074"/>
      <c r="AP56" s="1074"/>
      <c r="AQ56" s="1074"/>
      <c r="AR56" s="1074"/>
      <c r="AS56" s="1074"/>
      <c r="AT56" s="1074"/>
      <c r="AU56" s="1074"/>
      <c r="AV56" s="1074"/>
      <c r="AW56" s="1074"/>
      <c r="AX56" s="1074"/>
      <c r="AY56" s="1074"/>
      <c r="AZ56" s="1075"/>
      <c r="BA56" s="1075"/>
      <c r="BB56" s="1075"/>
      <c r="BC56" s="1075"/>
      <c r="BD56" s="1075"/>
      <c r="BE56" s="1083"/>
      <c r="BF56" s="1083"/>
      <c r="BG56" s="1083"/>
      <c r="BH56" s="1083"/>
      <c r="BI56" s="1084"/>
      <c r="BJ56" s="252"/>
      <c r="BK56" s="252"/>
      <c r="BL56" s="252"/>
      <c r="BM56" s="252"/>
      <c r="BN56" s="252"/>
      <c r="BO56" s="265"/>
      <c r="BP56" s="265"/>
      <c r="BQ56" s="262">
        <v>50</v>
      </c>
      <c r="BR56" s="263"/>
      <c r="BS56" s="1065"/>
      <c r="BT56" s="1066"/>
      <c r="BU56" s="1066"/>
      <c r="BV56" s="1066"/>
      <c r="BW56" s="1066"/>
      <c r="BX56" s="1066"/>
      <c r="BY56" s="1066"/>
      <c r="BZ56" s="1066"/>
      <c r="CA56" s="1066"/>
      <c r="CB56" s="1066"/>
      <c r="CC56" s="1066"/>
      <c r="CD56" s="1066"/>
      <c r="CE56" s="1066"/>
      <c r="CF56" s="1066"/>
      <c r="CG56" s="1067"/>
      <c r="CH56" s="1040"/>
      <c r="CI56" s="1041"/>
      <c r="CJ56" s="1041"/>
      <c r="CK56" s="1041"/>
      <c r="CL56" s="1042"/>
      <c r="CM56" s="1040"/>
      <c r="CN56" s="1041"/>
      <c r="CO56" s="1041"/>
      <c r="CP56" s="1041"/>
      <c r="CQ56" s="1042"/>
      <c r="CR56" s="1040"/>
      <c r="CS56" s="1041"/>
      <c r="CT56" s="1041"/>
      <c r="CU56" s="1041"/>
      <c r="CV56" s="1042"/>
      <c r="CW56" s="1040"/>
      <c r="CX56" s="1041"/>
      <c r="CY56" s="1041"/>
      <c r="CZ56" s="1041"/>
      <c r="DA56" s="1042"/>
      <c r="DB56" s="1040"/>
      <c r="DC56" s="1041"/>
      <c r="DD56" s="1041"/>
      <c r="DE56" s="1041"/>
      <c r="DF56" s="1042"/>
      <c r="DG56" s="1040"/>
      <c r="DH56" s="1041"/>
      <c r="DI56" s="1041"/>
      <c r="DJ56" s="1041"/>
      <c r="DK56" s="1042"/>
      <c r="DL56" s="1040"/>
      <c r="DM56" s="1041"/>
      <c r="DN56" s="1041"/>
      <c r="DO56" s="1041"/>
      <c r="DP56" s="1042"/>
      <c r="DQ56" s="1040"/>
      <c r="DR56" s="1041"/>
      <c r="DS56" s="1041"/>
      <c r="DT56" s="1041"/>
      <c r="DU56" s="1042"/>
      <c r="DV56" s="1043"/>
      <c r="DW56" s="1044"/>
      <c r="DX56" s="1044"/>
      <c r="DY56" s="1044"/>
      <c r="DZ56" s="1045"/>
      <c r="EA56" s="246"/>
    </row>
    <row r="57" spans="1:131" s="247" customFormat="1" ht="26.25" customHeight="1" x14ac:dyDescent="0.2">
      <c r="A57" s="261">
        <v>30</v>
      </c>
      <c r="B57" s="1088"/>
      <c r="C57" s="1089"/>
      <c r="D57" s="1089"/>
      <c r="E57" s="1089"/>
      <c r="F57" s="1089"/>
      <c r="G57" s="1089"/>
      <c r="H57" s="1089"/>
      <c r="I57" s="1089"/>
      <c r="J57" s="1089"/>
      <c r="K57" s="1089"/>
      <c r="L57" s="1089"/>
      <c r="M57" s="1089"/>
      <c r="N57" s="1089"/>
      <c r="O57" s="1089"/>
      <c r="P57" s="1090"/>
      <c r="Q57" s="1091"/>
      <c r="R57" s="1074"/>
      <c r="S57" s="1074"/>
      <c r="T57" s="1074"/>
      <c r="U57" s="1074"/>
      <c r="V57" s="1074"/>
      <c r="W57" s="1074"/>
      <c r="X57" s="1074"/>
      <c r="Y57" s="1074"/>
      <c r="Z57" s="1074"/>
      <c r="AA57" s="1074"/>
      <c r="AB57" s="1074"/>
      <c r="AC57" s="1074"/>
      <c r="AD57" s="1074"/>
      <c r="AE57" s="1092"/>
      <c r="AF57" s="1070"/>
      <c r="AG57" s="1071"/>
      <c r="AH57" s="1071"/>
      <c r="AI57" s="1071"/>
      <c r="AJ57" s="1072"/>
      <c r="AK57" s="1073"/>
      <c r="AL57" s="1074"/>
      <c r="AM57" s="1074"/>
      <c r="AN57" s="1074"/>
      <c r="AO57" s="1074"/>
      <c r="AP57" s="1074"/>
      <c r="AQ57" s="1074"/>
      <c r="AR57" s="1074"/>
      <c r="AS57" s="1074"/>
      <c r="AT57" s="1074"/>
      <c r="AU57" s="1074"/>
      <c r="AV57" s="1074"/>
      <c r="AW57" s="1074"/>
      <c r="AX57" s="1074"/>
      <c r="AY57" s="1074"/>
      <c r="AZ57" s="1075"/>
      <c r="BA57" s="1075"/>
      <c r="BB57" s="1075"/>
      <c r="BC57" s="1075"/>
      <c r="BD57" s="1075"/>
      <c r="BE57" s="1083"/>
      <c r="BF57" s="1083"/>
      <c r="BG57" s="1083"/>
      <c r="BH57" s="1083"/>
      <c r="BI57" s="1084"/>
      <c r="BJ57" s="252"/>
      <c r="BK57" s="252"/>
      <c r="BL57" s="252"/>
      <c r="BM57" s="252"/>
      <c r="BN57" s="252"/>
      <c r="BO57" s="265"/>
      <c r="BP57" s="265"/>
      <c r="BQ57" s="262">
        <v>51</v>
      </c>
      <c r="BR57" s="263"/>
      <c r="BS57" s="1065"/>
      <c r="BT57" s="1066"/>
      <c r="BU57" s="1066"/>
      <c r="BV57" s="1066"/>
      <c r="BW57" s="1066"/>
      <c r="BX57" s="1066"/>
      <c r="BY57" s="1066"/>
      <c r="BZ57" s="1066"/>
      <c r="CA57" s="1066"/>
      <c r="CB57" s="1066"/>
      <c r="CC57" s="1066"/>
      <c r="CD57" s="1066"/>
      <c r="CE57" s="1066"/>
      <c r="CF57" s="1066"/>
      <c r="CG57" s="1067"/>
      <c r="CH57" s="1040"/>
      <c r="CI57" s="1041"/>
      <c r="CJ57" s="1041"/>
      <c r="CK57" s="1041"/>
      <c r="CL57" s="1042"/>
      <c r="CM57" s="1040"/>
      <c r="CN57" s="1041"/>
      <c r="CO57" s="1041"/>
      <c r="CP57" s="1041"/>
      <c r="CQ57" s="1042"/>
      <c r="CR57" s="1040"/>
      <c r="CS57" s="1041"/>
      <c r="CT57" s="1041"/>
      <c r="CU57" s="1041"/>
      <c r="CV57" s="1042"/>
      <c r="CW57" s="1040"/>
      <c r="CX57" s="1041"/>
      <c r="CY57" s="1041"/>
      <c r="CZ57" s="1041"/>
      <c r="DA57" s="1042"/>
      <c r="DB57" s="1040"/>
      <c r="DC57" s="1041"/>
      <c r="DD57" s="1041"/>
      <c r="DE57" s="1041"/>
      <c r="DF57" s="1042"/>
      <c r="DG57" s="1040"/>
      <c r="DH57" s="1041"/>
      <c r="DI57" s="1041"/>
      <c r="DJ57" s="1041"/>
      <c r="DK57" s="1042"/>
      <c r="DL57" s="1040"/>
      <c r="DM57" s="1041"/>
      <c r="DN57" s="1041"/>
      <c r="DO57" s="1041"/>
      <c r="DP57" s="1042"/>
      <c r="DQ57" s="1040"/>
      <c r="DR57" s="1041"/>
      <c r="DS57" s="1041"/>
      <c r="DT57" s="1041"/>
      <c r="DU57" s="1042"/>
      <c r="DV57" s="1043"/>
      <c r="DW57" s="1044"/>
      <c r="DX57" s="1044"/>
      <c r="DY57" s="1044"/>
      <c r="DZ57" s="1045"/>
      <c r="EA57" s="246"/>
    </row>
    <row r="58" spans="1:131" s="247" customFormat="1" ht="26.25" customHeight="1" x14ac:dyDescent="0.2">
      <c r="A58" s="261">
        <v>31</v>
      </c>
      <c r="B58" s="1088"/>
      <c r="C58" s="1089"/>
      <c r="D58" s="1089"/>
      <c r="E58" s="1089"/>
      <c r="F58" s="1089"/>
      <c r="G58" s="1089"/>
      <c r="H58" s="1089"/>
      <c r="I58" s="1089"/>
      <c r="J58" s="1089"/>
      <c r="K58" s="1089"/>
      <c r="L58" s="1089"/>
      <c r="M58" s="1089"/>
      <c r="N58" s="1089"/>
      <c r="O58" s="1089"/>
      <c r="P58" s="1090"/>
      <c r="Q58" s="1091"/>
      <c r="R58" s="1074"/>
      <c r="S58" s="1074"/>
      <c r="T58" s="1074"/>
      <c r="U58" s="1074"/>
      <c r="V58" s="1074"/>
      <c r="W58" s="1074"/>
      <c r="X58" s="1074"/>
      <c r="Y58" s="1074"/>
      <c r="Z58" s="1074"/>
      <c r="AA58" s="1074"/>
      <c r="AB58" s="1074"/>
      <c r="AC58" s="1074"/>
      <c r="AD58" s="1074"/>
      <c r="AE58" s="1092"/>
      <c r="AF58" s="1070"/>
      <c r="AG58" s="1071"/>
      <c r="AH58" s="1071"/>
      <c r="AI58" s="1071"/>
      <c r="AJ58" s="1072"/>
      <c r="AK58" s="1073"/>
      <c r="AL58" s="1074"/>
      <c r="AM58" s="1074"/>
      <c r="AN58" s="1074"/>
      <c r="AO58" s="1074"/>
      <c r="AP58" s="1074"/>
      <c r="AQ58" s="1074"/>
      <c r="AR58" s="1074"/>
      <c r="AS58" s="1074"/>
      <c r="AT58" s="1074"/>
      <c r="AU58" s="1074"/>
      <c r="AV58" s="1074"/>
      <c r="AW58" s="1074"/>
      <c r="AX58" s="1074"/>
      <c r="AY58" s="1074"/>
      <c r="AZ58" s="1075"/>
      <c r="BA58" s="1075"/>
      <c r="BB58" s="1075"/>
      <c r="BC58" s="1075"/>
      <c r="BD58" s="1075"/>
      <c r="BE58" s="1083"/>
      <c r="BF58" s="1083"/>
      <c r="BG58" s="1083"/>
      <c r="BH58" s="1083"/>
      <c r="BI58" s="1084"/>
      <c r="BJ58" s="252"/>
      <c r="BK58" s="252"/>
      <c r="BL58" s="252"/>
      <c r="BM58" s="252"/>
      <c r="BN58" s="252"/>
      <c r="BO58" s="265"/>
      <c r="BP58" s="265"/>
      <c r="BQ58" s="262">
        <v>52</v>
      </c>
      <c r="BR58" s="263"/>
      <c r="BS58" s="1065"/>
      <c r="BT58" s="1066"/>
      <c r="BU58" s="1066"/>
      <c r="BV58" s="1066"/>
      <c r="BW58" s="1066"/>
      <c r="BX58" s="1066"/>
      <c r="BY58" s="1066"/>
      <c r="BZ58" s="1066"/>
      <c r="CA58" s="1066"/>
      <c r="CB58" s="1066"/>
      <c r="CC58" s="1066"/>
      <c r="CD58" s="1066"/>
      <c r="CE58" s="1066"/>
      <c r="CF58" s="1066"/>
      <c r="CG58" s="1067"/>
      <c r="CH58" s="1040"/>
      <c r="CI58" s="1041"/>
      <c r="CJ58" s="1041"/>
      <c r="CK58" s="1041"/>
      <c r="CL58" s="1042"/>
      <c r="CM58" s="1040"/>
      <c r="CN58" s="1041"/>
      <c r="CO58" s="1041"/>
      <c r="CP58" s="1041"/>
      <c r="CQ58" s="1042"/>
      <c r="CR58" s="1040"/>
      <c r="CS58" s="1041"/>
      <c r="CT58" s="1041"/>
      <c r="CU58" s="1041"/>
      <c r="CV58" s="1042"/>
      <c r="CW58" s="1040"/>
      <c r="CX58" s="1041"/>
      <c r="CY58" s="1041"/>
      <c r="CZ58" s="1041"/>
      <c r="DA58" s="1042"/>
      <c r="DB58" s="1040"/>
      <c r="DC58" s="1041"/>
      <c r="DD58" s="1041"/>
      <c r="DE58" s="1041"/>
      <c r="DF58" s="1042"/>
      <c r="DG58" s="1040"/>
      <c r="DH58" s="1041"/>
      <c r="DI58" s="1041"/>
      <c r="DJ58" s="1041"/>
      <c r="DK58" s="1042"/>
      <c r="DL58" s="1040"/>
      <c r="DM58" s="1041"/>
      <c r="DN58" s="1041"/>
      <c r="DO58" s="1041"/>
      <c r="DP58" s="1042"/>
      <c r="DQ58" s="1040"/>
      <c r="DR58" s="1041"/>
      <c r="DS58" s="1041"/>
      <c r="DT58" s="1041"/>
      <c r="DU58" s="1042"/>
      <c r="DV58" s="1043"/>
      <c r="DW58" s="1044"/>
      <c r="DX58" s="1044"/>
      <c r="DY58" s="1044"/>
      <c r="DZ58" s="1045"/>
      <c r="EA58" s="246"/>
    </row>
    <row r="59" spans="1:131" s="247" customFormat="1" ht="26.25" customHeight="1" x14ac:dyDescent="0.2">
      <c r="A59" s="261">
        <v>32</v>
      </c>
      <c r="B59" s="1088"/>
      <c r="C59" s="1089"/>
      <c r="D59" s="1089"/>
      <c r="E59" s="1089"/>
      <c r="F59" s="1089"/>
      <c r="G59" s="1089"/>
      <c r="H59" s="1089"/>
      <c r="I59" s="1089"/>
      <c r="J59" s="1089"/>
      <c r="K59" s="1089"/>
      <c r="L59" s="1089"/>
      <c r="M59" s="1089"/>
      <c r="N59" s="1089"/>
      <c r="O59" s="1089"/>
      <c r="P59" s="1090"/>
      <c r="Q59" s="1091"/>
      <c r="R59" s="1074"/>
      <c r="S59" s="1074"/>
      <c r="T59" s="1074"/>
      <c r="U59" s="1074"/>
      <c r="V59" s="1074"/>
      <c r="W59" s="1074"/>
      <c r="X59" s="1074"/>
      <c r="Y59" s="1074"/>
      <c r="Z59" s="1074"/>
      <c r="AA59" s="1074"/>
      <c r="AB59" s="1074"/>
      <c r="AC59" s="1074"/>
      <c r="AD59" s="1074"/>
      <c r="AE59" s="1092"/>
      <c r="AF59" s="1070"/>
      <c r="AG59" s="1071"/>
      <c r="AH59" s="1071"/>
      <c r="AI59" s="1071"/>
      <c r="AJ59" s="1072"/>
      <c r="AK59" s="1073"/>
      <c r="AL59" s="1074"/>
      <c r="AM59" s="1074"/>
      <c r="AN59" s="1074"/>
      <c r="AO59" s="1074"/>
      <c r="AP59" s="1074"/>
      <c r="AQ59" s="1074"/>
      <c r="AR59" s="1074"/>
      <c r="AS59" s="1074"/>
      <c r="AT59" s="1074"/>
      <c r="AU59" s="1074"/>
      <c r="AV59" s="1074"/>
      <c r="AW59" s="1074"/>
      <c r="AX59" s="1074"/>
      <c r="AY59" s="1074"/>
      <c r="AZ59" s="1075"/>
      <c r="BA59" s="1075"/>
      <c r="BB59" s="1075"/>
      <c r="BC59" s="1075"/>
      <c r="BD59" s="1075"/>
      <c r="BE59" s="1083"/>
      <c r="BF59" s="1083"/>
      <c r="BG59" s="1083"/>
      <c r="BH59" s="1083"/>
      <c r="BI59" s="1084"/>
      <c r="BJ59" s="252"/>
      <c r="BK59" s="252"/>
      <c r="BL59" s="252"/>
      <c r="BM59" s="252"/>
      <c r="BN59" s="252"/>
      <c r="BO59" s="265"/>
      <c r="BP59" s="265"/>
      <c r="BQ59" s="262">
        <v>53</v>
      </c>
      <c r="BR59" s="263"/>
      <c r="BS59" s="1065"/>
      <c r="BT59" s="1066"/>
      <c r="BU59" s="1066"/>
      <c r="BV59" s="1066"/>
      <c r="BW59" s="1066"/>
      <c r="BX59" s="1066"/>
      <c r="BY59" s="1066"/>
      <c r="BZ59" s="1066"/>
      <c r="CA59" s="1066"/>
      <c r="CB59" s="1066"/>
      <c r="CC59" s="1066"/>
      <c r="CD59" s="1066"/>
      <c r="CE59" s="1066"/>
      <c r="CF59" s="1066"/>
      <c r="CG59" s="1067"/>
      <c r="CH59" s="1040"/>
      <c r="CI59" s="1041"/>
      <c r="CJ59" s="1041"/>
      <c r="CK59" s="1041"/>
      <c r="CL59" s="1042"/>
      <c r="CM59" s="1040"/>
      <c r="CN59" s="1041"/>
      <c r="CO59" s="1041"/>
      <c r="CP59" s="1041"/>
      <c r="CQ59" s="1042"/>
      <c r="CR59" s="1040"/>
      <c r="CS59" s="1041"/>
      <c r="CT59" s="1041"/>
      <c r="CU59" s="1041"/>
      <c r="CV59" s="1042"/>
      <c r="CW59" s="1040"/>
      <c r="CX59" s="1041"/>
      <c r="CY59" s="1041"/>
      <c r="CZ59" s="1041"/>
      <c r="DA59" s="1042"/>
      <c r="DB59" s="1040"/>
      <c r="DC59" s="1041"/>
      <c r="DD59" s="1041"/>
      <c r="DE59" s="1041"/>
      <c r="DF59" s="1042"/>
      <c r="DG59" s="1040"/>
      <c r="DH59" s="1041"/>
      <c r="DI59" s="1041"/>
      <c r="DJ59" s="1041"/>
      <c r="DK59" s="1042"/>
      <c r="DL59" s="1040"/>
      <c r="DM59" s="1041"/>
      <c r="DN59" s="1041"/>
      <c r="DO59" s="1041"/>
      <c r="DP59" s="1042"/>
      <c r="DQ59" s="1040"/>
      <c r="DR59" s="1041"/>
      <c r="DS59" s="1041"/>
      <c r="DT59" s="1041"/>
      <c r="DU59" s="1042"/>
      <c r="DV59" s="1043"/>
      <c r="DW59" s="1044"/>
      <c r="DX59" s="1044"/>
      <c r="DY59" s="1044"/>
      <c r="DZ59" s="1045"/>
      <c r="EA59" s="246"/>
    </row>
    <row r="60" spans="1:131" s="247" customFormat="1" ht="26.25" customHeight="1" x14ac:dyDescent="0.2">
      <c r="A60" s="261">
        <v>33</v>
      </c>
      <c r="B60" s="1088"/>
      <c r="C60" s="1089"/>
      <c r="D60" s="1089"/>
      <c r="E60" s="1089"/>
      <c r="F60" s="1089"/>
      <c r="G60" s="1089"/>
      <c r="H60" s="1089"/>
      <c r="I60" s="1089"/>
      <c r="J60" s="1089"/>
      <c r="K60" s="1089"/>
      <c r="L60" s="1089"/>
      <c r="M60" s="1089"/>
      <c r="N60" s="1089"/>
      <c r="O60" s="1089"/>
      <c r="P60" s="1090"/>
      <c r="Q60" s="1091"/>
      <c r="R60" s="1074"/>
      <c r="S60" s="1074"/>
      <c r="T60" s="1074"/>
      <c r="U60" s="1074"/>
      <c r="V60" s="1074"/>
      <c r="W60" s="1074"/>
      <c r="X60" s="1074"/>
      <c r="Y60" s="1074"/>
      <c r="Z60" s="1074"/>
      <c r="AA60" s="1074"/>
      <c r="AB60" s="1074"/>
      <c r="AC60" s="1074"/>
      <c r="AD60" s="1074"/>
      <c r="AE60" s="1092"/>
      <c r="AF60" s="1070"/>
      <c r="AG60" s="1071"/>
      <c r="AH60" s="1071"/>
      <c r="AI60" s="1071"/>
      <c r="AJ60" s="1072"/>
      <c r="AK60" s="1073"/>
      <c r="AL60" s="1074"/>
      <c r="AM60" s="1074"/>
      <c r="AN60" s="1074"/>
      <c r="AO60" s="1074"/>
      <c r="AP60" s="1074"/>
      <c r="AQ60" s="1074"/>
      <c r="AR60" s="1074"/>
      <c r="AS60" s="1074"/>
      <c r="AT60" s="1074"/>
      <c r="AU60" s="1074"/>
      <c r="AV60" s="1074"/>
      <c r="AW60" s="1074"/>
      <c r="AX60" s="1074"/>
      <c r="AY60" s="1074"/>
      <c r="AZ60" s="1075"/>
      <c r="BA60" s="1075"/>
      <c r="BB60" s="1075"/>
      <c r="BC60" s="1075"/>
      <c r="BD60" s="1075"/>
      <c r="BE60" s="1083"/>
      <c r="BF60" s="1083"/>
      <c r="BG60" s="1083"/>
      <c r="BH60" s="1083"/>
      <c r="BI60" s="1084"/>
      <c r="BJ60" s="252"/>
      <c r="BK60" s="252"/>
      <c r="BL60" s="252"/>
      <c r="BM60" s="252"/>
      <c r="BN60" s="252"/>
      <c r="BO60" s="265"/>
      <c r="BP60" s="265"/>
      <c r="BQ60" s="262">
        <v>54</v>
      </c>
      <c r="BR60" s="263"/>
      <c r="BS60" s="1065"/>
      <c r="BT60" s="1066"/>
      <c r="BU60" s="1066"/>
      <c r="BV60" s="1066"/>
      <c r="BW60" s="1066"/>
      <c r="BX60" s="1066"/>
      <c r="BY60" s="1066"/>
      <c r="BZ60" s="1066"/>
      <c r="CA60" s="1066"/>
      <c r="CB60" s="1066"/>
      <c r="CC60" s="1066"/>
      <c r="CD60" s="1066"/>
      <c r="CE60" s="1066"/>
      <c r="CF60" s="1066"/>
      <c r="CG60" s="1067"/>
      <c r="CH60" s="1040"/>
      <c r="CI60" s="1041"/>
      <c r="CJ60" s="1041"/>
      <c r="CK60" s="1041"/>
      <c r="CL60" s="1042"/>
      <c r="CM60" s="1040"/>
      <c r="CN60" s="1041"/>
      <c r="CO60" s="1041"/>
      <c r="CP60" s="1041"/>
      <c r="CQ60" s="1042"/>
      <c r="CR60" s="1040"/>
      <c r="CS60" s="1041"/>
      <c r="CT60" s="1041"/>
      <c r="CU60" s="1041"/>
      <c r="CV60" s="1042"/>
      <c r="CW60" s="1040"/>
      <c r="CX60" s="1041"/>
      <c r="CY60" s="1041"/>
      <c r="CZ60" s="1041"/>
      <c r="DA60" s="1042"/>
      <c r="DB60" s="1040"/>
      <c r="DC60" s="1041"/>
      <c r="DD60" s="1041"/>
      <c r="DE60" s="1041"/>
      <c r="DF60" s="1042"/>
      <c r="DG60" s="1040"/>
      <c r="DH60" s="1041"/>
      <c r="DI60" s="1041"/>
      <c r="DJ60" s="1041"/>
      <c r="DK60" s="1042"/>
      <c r="DL60" s="1040"/>
      <c r="DM60" s="1041"/>
      <c r="DN60" s="1041"/>
      <c r="DO60" s="1041"/>
      <c r="DP60" s="1042"/>
      <c r="DQ60" s="1040"/>
      <c r="DR60" s="1041"/>
      <c r="DS60" s="1041"/>
      <c r="DT60" s="1041"/>
      <c r="DU60" s="1042"/>
      <c r="DV60" s="1043"/>
      <c r="DW60" s="1044"/>
      <c r="DX60" s="1044"/>
      <c r="DY60" s="1044"/>
      <c r="DZ60" s="1045"/>
      <c r="EA60" s="246"/>
    </row>
    <row r="61" spans="1:131" s="247" customFormat="1" ht="26.25" customHeight="1" thickBot="1" x14ac:dyDescent="0.25">
      <c r="A61" s="261">
        <v>34</v>
      </c>
      <c r="B61" s="1088"/>
      <c r="C61" s="1089"/>
      <c r="D61" s="1089"/>
      <c r="E61" s="1089"/>
      <c r="F61" s="1089"/>
      <c r="G61" s="1089"/>
      <c r="H61" s="1089"/>
      <c r="I61" s="1089"/>
      <c r="J61" s="1089"/>
      <c r="K61" s="1089"/>
      <c r="L61" s="1089"/>
      <c r="M61" s="1089"/>
      <c r="N61" s="1089"/>
      <c r="O61" s="1089"/>
      <c r="P61" s="1090"/>
      <c r="Q61" s="1091"/>
      <c r="R61" s="1074"/>
      <c r="S61" s="1074"/>
      <c r="T61" s="1074"/>
      <c r="U61" s="1074"/>
      <c r="V61" s="1074"/>
      <c r="W61" s="1074"/>
      <c r="X61" s="1074"/>
      <c r="Y61" s="1074"/>
      <c r="Z61" s="1074"/>
      <c r="AA61" s="1074"/>
      <c r="AB61" s="1074"/>
      <c r="AC61" s="1074"/>
      <c r="AD61" s="1074"/>
      <c r="AE61" s="1092"/>
      <c r="AF61" s="1070"/>
      <c r="AG61" s="1071"/>
      <c r="AH61" s="1071"/>
      <c r="AI61" s="1071"/>
      <c r="AJ61" s="1072"/>
      <c r="AK61" s="1073"/>
      <c r="AL61" s="1074"/>
      <c r="AM61" s="1074"/>
      <c r="AN61" s="1074"/>
      <c r="AO61" s="1074"/>
      <c r="AP61" s="1074"/>
      <c r="AQ61" s="1074"/>
      <c r="AR61" s="1074"/>
      <c r="AS61" s="1074"/>
      <c r="AT61" s="1074"/>
      <c r="AU61" s="1074"/>
      <c r="AV61" s="1074"/>
      <c r="AW61" s="1074"/>
      <c r="AX61" s="1074"/>
      <c r="AY61" s="1074"/>
      <c r="AZ61" s="1075"/>
      <c r="BA61" s="1075"/>
      <c r="BB61" s="1075"/>
      <c r="BC61" s="1075"/>
      <c r="BD61" s="1075"/>
      <c r="BE61" s="1083"/>
      <c r="BF61" s="1083"/>
      <c r="BG61" s="1083"/>
      <c r="BH61" s="1083"/>
      <c r="BI61" s="1084"/>
      <c r="BJ61" s="252"/>
      <c r="BK61" s="252"/>
      <c r="BL61" s="252"/>
      <c r="BM61" s="252"/>
      <c r="BN61" s="252"/>
      <c r="BO61" s="265"/>
      <c r="BP61" s="265"/>
      <c r="BQ61" s="262">
        <v>55</v>
      </c>
      <c r="BR61" s="263"/>
      <c r="BS61" s="1065"/>
      <c r="BT61" s="1066"/>
      <c r="BU61" s="1066"/>
      <c r="BV61" s="1066"/>
      <c r="BW61" s="1066"/>
      <c r="BX61" s="1066"/>
      <c r="BY61" s="1066"/>
      <c r="BZ61" s="1066"/>
      <c r="CA61" s="1066"/>
      <c r="CB61" s="1066"/>
      <c r="CC61" s="1066"/>
      <c r="CD61" s="1066"/>
      <c r="CE61" s="1066"/>
      <c r="CF61" s="1066"/>
      <c r="CG61" s="1067"/>
      <c r="CH61" s="1040"/>
      <c r="CI61" s="1041"/>
      <c r="CJ61" s="1041"/>
      <c r="CK61" s="1041"/>
      <c r="CL61" s="1042"/>
      <c r="CM61" s="1040"/>
      <c r="CN61" s="1041"/>
      <c r="CO61" s="1041"/>
      <c r="CP61" s="1041"/>
      <c r="CQ61" s="1042"/>
      <c r="CR61" s="1040"/>
      <c r="CS61" s="1041"/>
      <c r="CT61" s="1041"/>
      <c r="CU61" s="1041"/>
      <c r="CV61" s="1042"/>
      <c r="CW61" s="1040"/>
      <c r="CX61" s="1041"/>
      <c r="CY61" s="1041"/>
      <c r="CZ61" s="1041"/>
      <c r="DA61" s="1042"/>
      <c r="DB61" s="1040"/>
      <c r="DC61" s="1041"/>
      <c r="DD61" s="1041"/>
      <c r="DE61" s="1041"/>
      <c r="DF61" s="1042"/>
      <c r="DG61" s="1040"/>
      <c r="DH61" s="1041"/>
      <c r="DI61" s="1041"/>
      <c r="DJ61" s="1041"/>
      <c r="DK61" s="1042"/>
      <c r="DL61" s="1040"/>
      <c r="DM61" s="1041"/>
      <c r="DN61" s="1041"/>
      <c r="DO61" s="1041"/>
      <c r="DP61" s="1042"/>
      <c r="DQ61" s="1040"/>
      <c r="DR61" s="1041"/>
      <c r="DS61" s="1041"/>
      <c r="DT61" s="1041"/>
      <c r="DU61" s="1042"/>
      <c r="DV61" s="1043"/>
      <c r="DW61" s="1044"/>
      <c r="DX61" s="1044"/>
      <c r="DY61" s="1044"/>
      <c r="DZ61" s="1045"/>
      <c r="EA61" s="246"/>
    </row>
    <row r="62" spans="1:131" s="247" customFormat="1" ht="26.25" customHeight="1" x14ac:dyDescent="0.2">
      <c r="A62" s="261">
        <v>35</v>
      </c>
      <c r="B62" s="1088"/>
      <c r="C62" s="1089"/>
      <c r="D62" s="1089"/>
      <c r="E62" s="1089"/>
      <c r="F62" s="1089"/>
      <c r="G62" s="1089"/>
      <c r="H62" s="1089"/>
      <c r="I62" s="1089"/>
      <c r="J62" s="1089"/>
      <c r="K62" s="1089"/>
      <c r="L62" s="1089"/>
      <c r="M62" s="1089"/>
      <c r="N62" s="1089"/>
      <c r="O62" s="1089"/>
      <c r="P62" s="1090"/>
      <c r="Q62" s="1091"/>
      <c r="R62" s="1074"/>
      <c r="S62" s="1074"/>
      <c r="T62" s="1074"/>
      <c r="U62" s="1074"/>
      <c r="V62" s="1074"/>
      <c r="W62" s="1074"/>
      <c r="X62" s="1074"/>
      <c r="Y62" s="1074"/>
      <c r="Z62" s="1074"/>
      <c r="AA62" s="1074"/>
      <c r="AB62" s="1074"/>
      <c r="AC62" s="1074"/>
      <c r="AD62" s="1074"/>
      <c r="AE62" s="1092"/>
      <c r="AF62" s="1070"/>
      <c r="AG62" s="1071"/>
      <c r="AH62" s="1071"/>
      <c r="AI62" s="1071"/>
      <c r="AJ62" s="1072"/>
      <c r="AK62" s="1073"/>
      <c r="AL62" s="1074"/>
      <c r="AM62" s="1074"/>
      <c r="AN62" s="1074"/>
      <c r="AO62" s="1074"/>
      <c r="AP62" s="1074"/>
      <c r="AQ62" s="1074"/>
      <c r="AR62" s="1074"/>
      <c r="AS62" s="1074"/>
      <c r="AT62" s="1074"/>
      <c r="AU62" s="1074"/>
      <c r="AV62" s="1074"/>
      <c r="AW62" s="1074"/>
      <c r="AX62" s="1074"/>
      <c r="AY62" s="1074"/>
      <c r="AZ62" s="1075"/>
      <c r="BA62" s="1075"/>
      <c r="BB62" s="1075"/>
      <c r="BC62" s="1075"/>
      <c r="BD62" s="1075"/>
      <c r="BE62" s="1083"/>
      <c r="BF62" s="1083"/>
      <c r="BG62" s="1083"/>
      <c r="BH62" s="1083"/>
      <c r="BI62" s="1084"/>
      <c r="BJ62" s="1085" t="s">
        <v>404</v>
      </c>
      <c r="BK62" s="1086"/>
      <c r="BL62" s="1086"/>
      <c r="BM62" s="1086"/>
      <c r="BN62" s="1087"/>
      <c r="BO62" s="265"/>
      <c r="BP62" s="265"/>
      <c r="BQ62" s="262">
        <v>56</v>
      </c>
      <c r="BR62" s="263"/>
      <c r="BS62" s="1065"/>
      <c r="BT62" s="1066"/>
      <c r="BU62" s="1066"/>
      <c r="BV62" s="1066"/>
      <c r="BW62" s="1066"/>
      <c r="BX62" s="1066"/>
      <c r="BY62" s="1066"/>
      <c r="BZ62" s="1066"/>
      <c r="CA62" s="1066"/>
      <c r="CB62" s="1066"/>
      <c r="CC62" s="1066"/>
      <c r="CD62" s="1066"/>
      <c r="CE62" s="1066"/>
      <c r="CF62" s="1066"/>
      <c r="CG62" s="1067"/>
      <c r="CH62" s="1040"/>
      <c r="CI62" s="1041"/>
      <c r="CJ62" s="1041"/>
      <c r="CK62" s="1041"/>
      <c r="CL62" s="1042"/>
      <c r="CM62" s="1040"/>
      <c r="CN62" s="1041"/>
      <c r="CO62" s="1041"/>
      <c r="CP62" s="1041"/>
      <c r="CQ62" s="1042"/>
      <c r="CR62" s="1040"/>
      <c r="CS62" s="1041"/>
      <c r="CT62" s="1041"/>
      <c r="CU62" s="1041"/>
      <c r="CV62" s="1042"/>
      <c r="CW62" s="1040"/>
      <c r="CX62" s="1041"/>
      <c r="CY62" s="1041"/>
      <c r="CZ62" s="1041"/>
      <c r="DA62" s="1042"/>
      <c r="DB62" s="1040"/>
      <c r="DC62" s="1041"/>
      <c r="DD62" s="1041"/>
      <c r="DE62" s="1041"/>
      <c r="DF62" s="1042"/>
      <c r="DG62" s="1040"/>
      <c r="DH62" s="1041"/>
      <c r="DI62" s="1041"/>
      <c r="DJ62" s="1041"/>
      <c r="DK62" s="1042"/>
      <c r="DL62" s="1040"/>
      <c r="DM62" s="1041"/>
      <c r="DN62" s="1041"/>
      <c r="DO62" s="1041"/>
      <c r="DP62" s="1042"/>
      <c r="DQ62" s="1040"/>
      <c r="DR62" s="1041"/>
      <c r="DS62" s="1041"/>
      <c r="DT62" s="1041"/>
      <c r="DU62" s="1042"/>
      <c r="DV62" s="1043"/>
      <c r="DW62" s="1044"/>
      <c r="DX62" s="1044"/>
      <c r="DY62" s="1044"/>
      <c r="DZ62" s="1045"/>
      <c r="EA62" s="246"/>
    </row>
    <row r="63" spans="1:131" s="247" customFormat="1" ht="26.25" customHeight="1" thickBot="1" x14ac:dyDescent="0.25">
      <c r="A63" s="264" t="s">
        <v>384</v>
      </c>
      <c r="B63" s="995" t="s">
        <v>405</v>
      </c>
      <c r="C63" s="996"/>
      <c r="D63" s="996"/>
      <c r="E63" s="996"/>
      <c r="F63" s="996"/>
      <c r="G63" s="996"/>
      <c r="H63" s="996"/>
      <c r="I63" s="996"/>
      <c r="J63" s="996"/>
      <c r="K63" s="996"/>
      <c r="L63" s="996"/>
      <c r="M63" s="996"/>
      <c r="N63" s="996"/>
      <c r="O63" s="996"/>
      <c r="P63" s="997"/>
      <c r="Q63" s="1013"/>
      <c r="R63" s="1014"/>
      <c r="S63" s="1014"/>
      <c r="T63" s="1014"/>
      <c r="U63" s="1014"/>
      <c r="V63" s="1014"/>
      <c r="W63" s="1014"/>
      <c r="X63" s="1014"/>
      <c r="Y63" s="1014"/>
      <c r="Z63" s="1014"/>
      <c r="AA63" s="1014"/>
      <c r="AB63" s="1014"/>
      <c r="AC63" s="1014"/>
      <c r="AD63" s="1014"/>
      <c r="AE63" s="1079"/>
      <c r="AF63" s="1080">
        <v>3134</v>
      </c>
      <c r="AG63" s="1010"/>
      <c r="AH63" s="1010"/>
      <c r="AI63" s="1010"/>
      <c r="AJ63" s="1081"/>
      <c r="AK63" s="1082"/>
      <c r="AL63" s="1014"/>
      <c r="AM63" s="1014"/>
      <c r="AN63" s="1014"/>
      <c r="AO63" s="1014"/>
      <c r="AP63" s="1010">
        <v>19659</v>
      </c>
      <c r="AQ63" s="1010"/>
      <c r="AR63" s="1010"/>
      <c r="AS63" s="1010"/>
      <c r="AT63" s="1010"/>
      <c r="AU63" s="1010">
        <v>15570</v>
      </c>
      <c r="AV63" s="1010"/>
      <c r="AW63" s="1010"/>
      <c r="AX63" s="1010"/>
      <c r="AY63" s="1010"/>
      <c r="AZ63" s="1076"/>
      <c r="BA63" s="1076"/>
      <c r="BB63" s="1076"/>
      <c r="BC63" s="1076"/>
      <c r="BD63" s="1076"/>
      <c r="BE63" s="1011"/>
      <c r="BF63" s="1011"/>
      <c r="BG63" s="1011"/>
      <c r="BH63" s="1011"/>
      <c r="BI63" s="1012"/>
      <c r="BJ63" s="1077" t="s">
        <v>232</v>
      </c>
      <c r="BK63" s="1002"/>
      <c r="BL63" s="1002"/>
      <c r="BM63" s="1002"/>
      <c r="BN63" s="1078"/>
      <c r="BO63" s="265"/>
      <c r="BP63" s="265"/>
      <c r="BQ63" s="262">
        <v>57</v>
      </c>
      <c r="BR63" s="263"/>
      <c r="BS63" s="1065"/>
      <c r="BT63" s="1066"/>
      <c r="BU63" s="1066"/>
      <c r="BV63" s="1066"/>
      <c r="BW63" s="1066"/>
      <c r="BX63" s="1066"/>
      <c r="BY63" s="1066"/>
      <c r="BZ63" s="1066"/>
      <c r="CA63" s="1066"/>
      <c r="CB63" s="1066"/>
      <c r="CC63" s="1066"/>
      <c r="CD63" s="1066"/>
      <c r="CE63" s="1066"/>
      <c r="CF63" s="1066"/>
      <c r="CG63" s="1067"/>
      <c r="CH63" s="1040"/>
      <c r="CI63" s="1041"/>
      <c r="CJ63" s="1041"/>
      <c r="CK63" s="1041"/>
      <c r="CL63" s="1042"/>
      <c r="CM63" s="1040"/>
      <c r="CN63" s="1041"/>
      <c r="CO63" s="1041"/>
      <c r="CP63" s="1041"/>
      <c r="CQ63" s="1042"/>
      <c r="CR63" s="1040"/>
      <c r="CS63" s="1041"/>
      <c r="CT63" s="1041"/>
      <c r="CU63" s="1041"/>
      <c r="CV63" s="1042"/>
      <c r="CW63" s="1040"/>
      <c r="CX63" s="1041"/>
      <c r="CY63" s="1041"/>
      <c r="CZ63" s="1041"/>
      <c r="DA63" s="1042"/>
      <c r="DB63" s="1040"/>
      <c r="DC63" s="1041"/>
      <c r="DD63" s="1041"/>
      <c r="DE63" s="1041"/>
      <c r="DF63" s="1042"/>
      <c r="DG63" s="1040"/>
      <c r="DH63" s="1041"/>
      <c r="DI63" s="1041"/>
      <c r="DJ63" s="1041"/>
      <c r="DK63" s="1042"/>
      <c r="DL63" s="1040"/>
      <c r="DM63" s="1041"/>
      <c r="DN63" s="1041"/>
      <c r="DO63" s="1041"/>
      <c r="DP63" s="1042"/>
      <c r="DQ63" s="1040"/>
      <c r="DR63" s="1041"/>
      <c r="DS63" s="1041"/>
      <c r="DT63" s="1041"/>
      <c r="DU63" s="1042"/>
      <c r="DV63" s="1043"/>
      <c r="DW63" s="1044"/>
      <c r="DX63" s="1044"/>
      <c r="DY63" s="1044"/>
      <c r="DZ63" s="1045"/>
      <c r="EA63" s="246"/>
    </row>
    <row r="64" spans="1:131" s="247" customFormat="1" ht="26.25" customHeight="1" x14ac:dyDescent="0.2">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1065"/>
      <c r="BT64" s="1066"/>
      <c r="BU64" s="1066"/>
      <c r="BV64" s="1066"/>
      <c r="BW64" s="1066"/>
      <c r="BX64" s="1066"/>
      <c r="BY64" s="1066"/>
      <c r="BZ64" s="1066"/>
      <c r="CA64" s="1066"/>
      <c r="CB64" s="1066"/>
      <c r="CC64" s="1066"/>
      <c r="CD64" s="1066"/>
      <c r="CE64" s="1066"/>
      <c r="CF64" s="1066"/>
      <c r="CG64" s="1067"/>
      <c r="CH64" s="1040"/>
      <c r="CI64" s="1041"/>
      <c r="CJ64" s="1041"/>
      <c r="CK64" s="1041"/>
      <c r="CL64" s="1042"/>
      <c r="CM64" s="1040"/>
      <c r="CN64" s="1041"/>
      <c r="CO64" s="1041"/>
      <c r="CP64" s="1041"/>
      <c r="CQ64" s="1042"/>
      <c r="CR64" s="1040"/>
      <c r="CS64" s="1041"/>
      <c r="CT64" s="1041"/>
      <c r="CU64" s="1041"/>
      <c r="CV64" s="1042"/>
      <c r="CW64" s="1040"/>
      <c r="CX64" s="1041"/>
      <c r="CY64" s="1041"/>
      <c r="CZ64" s="1041"/>
      <c r="DA64" s="1042"/>
      <c r="DB64" s="1040"/>
      <c r="DC64" s="1041"/>
      <c r="DD64" s="1041"/>
      <c r="DE64" s="1041"/>
      <c r="DF64" s="1042"/>
      <c r="DG64" s="1040"/>
      <c r="DH64" s="1041"/>
      <c r="DI64" s="1041"/>
      <c r="DJ64" s="1041"/>
      <c r="DK64" s="1042"/>
      <c r="DL64" s="1040"/>
      <c r="DM64" s="1041"/>
      <c r="DN64" s="1041"/>
      <c r="DO64" s="1041"/>
      <c r="DP64" s="1042"/>
      <c r="DQ64" s="1040"/>
      <c r="DR64" s="1041"/>
      <c r="DS64" s="1041"/>
      <c r="DT64" s="1041"/>
      <c r="DU64" s="1042"/>
      <c r="DV64" s="1043"/>
      <c r="DW64" s="1044"/>
      <c r="DX64" s="1044"/>
      <c r="DY64" s="1044"/>
      <c r="DZ64" s="1045"/>
      <c r="EA64" s="246"/>
    </row>
    <row r="65" spans="1:131" s="247" customFormat="1" ht="26.25" customHeight="1" thickBot="1" x14ac:dyDescent="0.25">
      <c r="A65" s="252" t="s">
        <v>406</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1065"/>
      <c r="BT65" s="1066"/>
      <c r="BU65" s="1066"/>
      <c r="BV65" s="1066"/>
      <c r="BW65" s="1066"/>
      <c r="BX65" s="1066"/>
      <c r="BY65" s="1066"/>
      <c r="BZ65" s="1066"/>
      <c r="CA65" s="1066"/>
      <c r="CB65" s="1066"/>
      <c r="CC65" s="1066"/>
      <c r="CD65" s="1066"/>
      <c r="CE65" s="1066"/>
      <c r="CF65" s="1066"/>
      <c r="CG65" s="1067"/>
      <c r="CH65" s="1040"/>
      <c r="CI65" s="1041"/>
      <c r="CJ65" s="1041"/>
      <c r="CK65" s="1041"/>
      <c r="CL65" s="1042"/>
      <c r="CM65" s="1040"/>
      <c r="CN65" s="1041"/>
      <c r="CO65" s="1041"/>
      <c r="CP65" s="1041"/>
      <c r="CQ65" s="1042"/>
      <c r="CR65" s="1040"/>
      <c r="CS65" s="1041"/>
      <c r="CT65" s="1041"/>
      <c r="CU65" s="1041"/>
      <c r="CV65" s="1042"/>
      <c r="CW65" s="1040"/>
      <c r="CX65" s="1041"/>
      <c r="CY65" s="1041"/>
      <c r="CZ65" s="1041"/>
      <c r="DA65" s="1042"/>
      <c r="DB65" s="1040"/>
      <c r="DC65" s="1041"/>
      <c r="DD65" s="1041"/>
      <c r="DE65" s="1041"/>
      <c r="DF65" s="1042"/>
      <c r="DG65" s="1040"/>
      <c r="DH65" s="1041"/>
      <c r="DI65" s="1041"/>
      <c r="DJ65" s="1041"/>
      <c r="DK65" s="1042"/>
      <c r="DL65" s="1040"/>
      <c r="DM65" s="1041"/>
      <c r="DN65" s="1041"/>
      <c r="DO65" s="1041"/>
      <c r="DP65" s="1042"/>
      <c r="DQ65" s="1040"/>
      <c r="DR65" s="1041"/>
      <c r="DS65" s="1041"/>
      <c r="DT65" s="1041"/>
      <c r="DU65" s="1042"/>
      <c r="DV65" s="1043"/>
      <c r="DW65" s="1044"/>
      <c r="DX65" s="1044"/>
      <c r="DY65" s="1044"/>
      <c r="DZ65" s="1045"/>
      <c r="EA65" s="246"/>
    </row>
    <row r="66" spans="1:131" s="247" customFormat="1" ht="26.25" customHeight="1" x14ac:dyDescent="0.2">
      <c r="A66" s="1046" t="s">
        <v>407</v>
      </c>
      <c r="B66" s="1047"/>
      <c r="C66" s="1047"/>
      <c r="D66" s="1047"/>
      <c r="E66" s="1047"/>
      <c r="F66" s="1047"/>
      <c r="G66" s="1047"/>
      <c r="H66" s="1047"/>
      <c r="I66" s="1047"/>
      <c r="J66" s="1047"/>
      <c r="K66" s="1047"/>
      <c r="L66" s="1047"/>
      <c r="M66" s="1047"/>
      <c r="N66" s="1047"/>
      <c r="O66" s="1047"/>
      <c r="P66" s="1048"/>
      <c r="Q66" s="1052" t="s">
        <v>388</v>
      </c>
      <c r="R66" s="1053"/>
      <c r="S66" s="1053"/>
      <c r="T66" s="1053"/>
      <c r="U66" s="1054"/>
      <c r="V66" s="1052" t="s">
        <v>408</v>
      </c>
      <c r="W66" s="1053"/>
      <c r="X66" s="1053"/>
      <c r="Y66" s="1053"/>
      <c r="Z66" s="1054"/>
      <c r="AA66" s="1052" t="s">
        <v>409</v>
      </c>
      <c r="AB66" s="1053"/>
      <c r="AC66" s="1053"/>
      <c r="AD66" s="1053"/>
      <c r="AE66" s="1054"/>
      <c r="AF66" s="1058" t="s">
        <v>410</v>
      </c>
      <c r="AG66" s="1059"/>
      <c r="AH66" s="1059"/>
      <c r="AI66" s="1059"/>
      <c r="AJ66" s="1060"/>
      <c r="AK66" s="1052" t="s">
        <v>411</v>
      </c>
      <c r="AL66" s="1047"/>
      <c r="AM66" s="1047"/>
      <c r="AN66" s="1047"/>
      <c r="AO66" s="1048"/>
      <c r="AP66" s="1052" t="s">
        <v>412</v>
      </c>
      <c r="AQ66" s="1053"/>
      <c r="AR66" s="1053"/>
      <c r="AS66" s="1053"/>
      <c r="AT66" s="1054"/>
      <c r="AU66" s="1052" t="s">
        <v>413</v>
      </c>
      <c r="AV66" s="1053"/>
      <c r="AW66" s="1053"/>
      <c r="AX66" s="1053"/>
      <c r="AY66" s="1054"/>
      <c r="AZ66" s="1052" t="s">
        <v>372</v>
      </c>
      <c r="BA66" s="1053"/>
      <c r="BB66" s="1053"/>
      <c r="BC66" s="1053"/>
      <c r="BD66" s="1068"/>
      <c r="BE66" s="265"/>
      <c r="BF66" s="265"/>
      <c r="BG66" s="265"/>
      <c r="BH66" s="265"/>
      <c r="BI66" s="265"/>
      <c r="BJ66" s="265"/>
      <c r="BK66" s="265"/>
      <c r="BL66" s="265"/>
      <c r="BM66" s="265"/>
      <c r="BN66" s="265"/>
      <c r="BO66" s="265"/>
      <c r="BP66" s="265"/>
      <c r="BQ66" s="262">
        <v>60</v>
      </c>
      <c r="BR66" s="267"/>
      <c r="BS66" s="1004"/>
      <c r="BT66" s="1005"/>
      <c r="BU66" s="1005"/>
      <c r="BV66" s="1005"/>
      <c r="BW66" s="1005"/>
      <c r="BX66" s="1005"/>
      <c r="BY66" s="1005"/>
      <c r="BZ66" s="1005"/>
      <c r="CA66" s="1005"/>
      <c r="CB66" s="1005"/>
      <c r="CC66" s="1005"/>
      <c r="CD66" s="1005"/>
      <c r="CE66" s="1005"/>
      <c r="CF66" s="1005"/>
      <c r="CG66" s="1006"/>
      <c r="CH66" s="1007"/>
      <c r="CI66" s="1008"/>
      <c r="CJ66" s="1008"/>
      <c r="CK66" s="1008"/>
      <c r="CL66" s="1009"/>
      <c r="CM66" s="1007"/>
      <c r="CN66" s="1008"/>
      <c r="CO66" s="1008"/>
      <c r="CP66" s="1008"/>
      <c r="CQ66" s="1009"/>
      <c r="CR66" s="1007"/>
      <c r="CS66" s="1008"/>
      <c r="CT66" s="1008"/>
      <c r="CU66" s="1008"/>
      <c r="CV66" s="1009"/>
      <c r="CW66" s="1007"/>
      <c r="CX66" s="1008"/>
      <c r="CY66" s="1008"/>
      <c r="CZ66" s="1008"/>
      <c r="DA66" s="1009"/>
      <c r="DB66" s="1007"/>
      <c r="DC66" s="1008"/>
      <c r="DD66" s="1008"/>
      <c r="DE66" s="1008"/>
      <c r="DF66" s="1009"/>
      <c r="DG66" s="1007"/>
      <c r="DH66" s="1008"/>
      <c r="DI66" s="1008"/>
      <c r="DJ66" s="1008"/>
      <c r="DK66" s="1009"/>
      <c r="DL66" s="1007"/>
      <c r="DM66" s="1008"/>
      <c r="DN66" s="1008"/>
      <c r="DO66" s="1008"/>
      <c r="DP66" s="1009"/>
      <c r="DQ66" s="1007"/>
      <c r="DR66" s="1008"/>
      <c r="DS66" s="1008"/>
      <c r="DT66" s="1008"/>
      <c r="DU66" s="1009"/>
      <c r="DV66" s="992"/>
      <c r="DW66" s="993"/>
      <c r="DX66" s="993"/>
      <c r="DY66" s="993"/>
      <c r="DZ66" s="994"/>
      <c r="EA66" s="246"/>
    </row>
    <row r="67" spans="1:131" s="247" customFormat="1" ht="26.25" customHeight="1" thickBot="1" x14ac:dyDescent="0.25">
      <c r="A67" s="1049"/>
      <c r="B67" s="1050"/>
      <c r="C67" s="1050"/>
      <c r="D67" s="1050"/>
      <c r="E67" s="1050"/>
      <c r="F67" s="1050"/>
      <c r="G67" s="1050"/>
      <c r="H67" s="1050"/>
      <c r="I67" s="1050"/>
      <c r="J67" s="1050"/>
      <c r="K67" s="1050"/>
      <c r="L67" s="1050"/>
      <c r="M67" s="1050"/>
      <c r="N67" s="1050"/>
      <c r="O67" s="1050"/>
      <c r="P67" s="1051"/>
      <c r="Q67" s="1055"/>
      <c r="R67" s="1056"/>
      <c r="S67" s="1056"/>
      <c r="T67" s="1056"/>
      <c r="U67" s="1057"/>
      <c r="V67" s="1055"/>
      <c r="W67" s="1056"/>
      <c r="X67" s="1056"/>
      <c r="Y67" s="1056"/>
      <c r="Z67" s="1057"/>
      <c r="AA67" s="1055"/>
      <c r="AB67" s="1056"/>
      <c r="AC67" s="1056"/>
      <c r="AD67" s="1056"/>
      <c r="AE67" s="1057"/>
      <c r="AF67" s="1061"/>
      <c r="AG67" s="1062"/>
      <c r="AH67" s="1062"/>
      <c r="AI67" s="1062"/>
      <c r="AJ67" s="1063"/>
      <c r="AK67" s="1064"/>
      <c r="AL67" s="1050"/>
      <c r="AM67" s="1050"/>
      <c r="AN67" s="1050"/>
      <c r="AO67" s="1051"/>
      <c r="AP67" s="1055"/>
      <c r="AQ67" s="1056"/>
      <c r="AR67" s="1056"/>
      <c r="AS67" s="1056"/>
      <c r="AT67" s="1057"/>
      <c r="AU67" s="1055"/>
      <c r="AV67" s="1056"/>
      <c r="AW67" s="1056"/>
      <c r="AX67" s="1056"/>
      <c r="AY67" s="1057"/>
      <c r="AZ67" s="1055"/>
      <c r="BA67" s="1056"/>
      <c r="BB67" s="1056"/>
      <c r="BC67" s="1056"/>
      <c r="BD67" s="1069"/>
      <c r="BE67" s="265"/>
      <c r="BF67" s="265"/>
      <c r="BG67" s="265"/>
      <c r="BH67" s="265"/>
      <c r="BI67" s="265"/>
      <c r="BJ67" s="265"/>
      <c r="BK67" s="265"/>
      <c r="BL67" s="265"/>
      <c r="BM67" s="265"/>
      <c r="BN67" s="265"/>
      <c r="BO67" s="265"/>
      <c r="BP67" s="265"/>
      <c r="BQ67" s="262">
        <v>61</v>
      </c>
      <c r="BR67" s="267"/>
      <c r="BS67" s="1004"/>
      <c r="BT67" s="1005"/>
      <c r="BU67" s="1005"/>
      <c r="BV67" s="1005"/>
      <c r="BW67" s="1005"/>
      <c r="BX67" s="1005"/>
      <c r="BY67" s="1005"/>
      <c r="BZ67" s="1005"/>
      <c r="CA67" s="1005"/>
      <c r="CB67" s="1005"/>
      <c r="CC67" s="1005"/>
      <c r="CD67" s="1005"/>
      <c r="CE67" s="1005"/>
      <c r="CF67" s="1005"/>
      <c r="CG67" s="1006"/>
      <c r="CH67" s="1007"/>
      <c r="CI67" s="1008"/>
      <c r="CJ67" s="1008"/>
      <c r="CK67" s="1008"/>
      <c r="CL67" s="1009"/>
      <c r="CM67" s="1007"/>
      <c r="CN67" s="1008"/>
      <c r="CO67" s="1008"/>
      <c r="CP67" s="1008"/>
      <c r="CQ67" s="1009"/>
      <c r="CR67" s="1007"/>
      <c r="CS67" s="1008"/>
      <c r="CT67" s="1008"/>
      <c r="CU67" s="1008"/>
      <c r="CV67" s="1009"/>
      <c r="CW67" s="1007"/>
      <c r="CX67" s="1008"/>
      <c r="CY67" s="1008"/>
      <c r="CZ67" s="1008"/>
      <c r="DA67" s="1009"/>
      <c r="DB67" s="1007"/>
      <c r="DC67" s="1008"/>
      <c r="DD67" s="1008"/>
      <c r="DE67" s="1008"/>
      <c r="DF67" s="1009"/>
      <c r="DG67" s="1007"/>
      <c r="DH67" s="1008"/>
      <c r="DI67" s="1008"/>
      <c r="DJ67" s="1008"/>
      <c r="DK67" s="1009"/>
      <c r="DL67" s="1007"/>
      <c r="DM67" s="1008"/>
      <c r="DN67" s="1008"/>
      <c r="DO67" s="1008"/>
      <c r="DP67" s="1009"/>
      <c r="DQ67" s="1007"/>
      <c r="DR67" s="1008"/>
      <c r="DS67" s="1008"/>
      <c r="DT67" s="1008"/>
      <c r="DU67" s="1009"/>
      <c r="DV67" s="992"/>
      <c r="DW67" s="993"/>
      <c r="DX67" s="993"/>
      <c r="DY67" s="993"/>
      <c r="DZ67" s="994"/>
      <c r="EA67" s="246"/>
    </row>
    <row r="68" spans="1:131" s="247" customFormat="1" ht="26.25" customHeight="1" thickTop="1" x14ac:dyDescent="0.2">
      <c r="A68" s="258">
        <v>1</v>
      </c>
      <c r="B68" s="1036" t="s">
        <v>574</v>
      </c>
      <c r="C68" s="1037"/>
      <c r="D68" s="1037"/>
      <c r="E68" s="1037"/>
      <c r="F68" s="1037"/>
      <c r="G68" s="1037"/>
      <c r="H68" s="1037"/>
      <c r="I68" s="1037"/>
      <c r="J68" s="1037"/>
      <c r="K68" s="1037"/>
      <c r="L68" s="1037"/>
      <c r="M68" s="1037"/>
      <c r="N68" s="1037"/>
      <c r="O68" s="1037"/>
      <c r="P68" s="1038"/>
      <c r="Q68" s="1039">
        <v>5372</v>
      </c>
      <c r="R68" s="1033"/>
      <c r="S68" s="1033"/>
      <c r="T68" s="1033"/>
      <c r="U68" s="1033"/>
      <c r="V68" s="1033">
        <v>5270</v>
      </c>
      <c r="W68" s="1033"/>
      <c r="X68" s="1033"/>
      <c r="Y68" s="1033"/>
      <c r="Z68" s="1033"/>
      <c r="AA68" s="1033">
        <v>101</v>
      </c>
      <c r="AB68" s="1033"/>
      <c r="AC68" s="1033"/>
      <c r="AD68" s="1033"/>
      <c r="AE68" s="1033"/>
      <c r="AF68" s="1033">
        <v>98</v>
      </c>
      <c r="AG68" s="1033"/>
      <c r="AH68" s="1033"/>
      <c r="AI68" s="1033"/>
      <c r="AJ68" s="1033"/>
      <c r="AK68" s="1033">
        <v>433</v>
      </c>
      <c r="AL68" s="1033"/>
      <c r="AM68" s="1033"/>
      <c r="AN68" s="1033"/>
      <c r="AO68" s="1033"/>
      <c r="AP68" s="1033">
        <v>2524</v>
      </c>
      <c r="AQ68" s="1033"/>
      <c r="AR68" s="1033"/>
      <c r="AS68" s="1033"/>
      <c r="AT68" s="1033"/>
      <c r="AU68" s="1033">
        <v>643</v>
      </c>
      <c r="AV68" s="1033"/>
      <c r="AW68" s="1033"/>
      <c r="AX68" s="1033"/>
      <c r="AY68" s="1033"/>
      <c r="AZ68" s="1034" t="s">
        <v>575</v>
      </c>
      <c r="BA68" s="1034"/>
      <c r="BB68" s="1034"/>
      <c r="BC68" s="1034"/>
      <c r="BD68" s="1035"/>
      <c r="BE68" s="265"/>
      <c r="BF68" s="265"/>
      <c r="BG68" s="265"/>
      <c r="BH68" s="265"/>
      <c r="BI68" s="265"/>
      <c r="BJ68" s="265"/>
      <c r="BK68" s="265"/>
      <c r="BL68" s="265"/>
      <c r="BM68" s="265"/>
      <c r="BN68" s="265"/>
      <c r="BO68" s="265"/>
      <c r="BP68" s="265"/>
      <c r="BQ68" s="262">
        <v>62</v>
      </c>
      <c r="BR68" s="267"/>
      <c r="BS68" s="1004"/>
      <c r="BT68" s="1005"/>
      <c r="BU68" s="1005"/>
      <c r="BV68" s="1005"/>
      <c r="BW68" s="1005"/>
      <c r="BX68" s="1005"/>
      <c r="BY68" s="1005"/>
      <c r="BZ68" s="1005"/>
      <c r="CA68" s="1005"/>
      <c r="CB68" s="1005"/>
      <c r="CC68" s="1005"/>
      <c r="CD68" s="1005"/>
      <c r="CE68" s="1005"/>
      <c r="CF68" s="1005"/>
      <c r="CG68" s="1006"/>
      <c r="CH68" s="1007"/>
      <c r="CI68" s="1008"/>
      <c r="CJ68" s="1008"/>
      <c r="CK68" s="1008"/>
      <c r="CL68" s="1009"/>
      <c r="CM68" s="1007"/>
      <c r="CN68" s="1008"/>
      <c r="CO68" s="1008"/>
      <c r="CP68" s="1008"/>
      <c r="CQ68" s="1009"/>
      <c r="CR68" s="1007"/>
      <c r="CS68" s="1008"/>
      <c r="CT68" s="1008"/>
      <c r="CU68" s="1008"/>
      <c r="CV68" s="1009"/>
      <c r="CW68" s="1007"/>
      <c r="CX68" s="1008"/>
      <c r="CY68" s="1008"/>
      <c r="CZ68" s="1008"/>
      <c r="DA68" s="1009"/>
      <c r="DB68" s="1007"/>
      <c r="DC68" s="1008"/>
      <c r="DD68" s="1008"/>
      <c r="DE68" s="1008"/>
      <c r="DF68" s="1009"/>
      <c r="DG68" s="1007"/>
      <c r="DH68" s="1008"/>
      <c r="DI68" s="1008"/>
      <c r="DJ68" s="1008"/>
      <c r="DK68" s="1009"/>
      <c r="DL68" s="1007"/>
      <c r="DM68" s="1008"/>
      <c r="DN68" s="1008"/>
      <c r="DO68" s="1008"/>
      <c r="DP68" s="1009"/>
      <c r="DQ68" s="1007"/>
      <c r="DR68" s="1008"/>
      <c r="DS68" s="1008"/>
      <c r="DT68" s="1008"/>
      <c r="DU68" s="1009"/>
      <c r="DV68" s="992"/>
      <c r="DW68" s="993"/>
      <c r="DX68" s="993"/>
      <c r="DY68" s="993"/>
      <c r="DZ68" s="994"/>
      <c r="EA68" s="246"/>
    </row>
    <row r="69" spans="1:131" s="247" customFormat="1" ht="26.25" customHeight="1" x14ac:dyDescent="0.2">
      <c r="A69" s="261">
        <v>2</v>
      </c>
      <c r="B69" s="1025" t="s">
        <v>581</v>
      </c>
      <c r="C69" s="1026"/>
      <c r="D69" s="1026"/>
      <c r="E69" s="1026"/>
      <c r="F69" s="1026"/>
      <c r="G69" s="1026"/>
      <c r="H69" s="1026"/>
      <c r="I69" s="1026"/>
      <c r="J69" s="1026"/>
      <c r="K69" s="1026"/>
      <c r="L69" s="1026"/>
      <c r="M69" s="1026"/>
      <c r="N69" s="1026"/>
      <c r="O69" s="1026"/>
      <c r="P69" s="1027"/>
      <c r="Q69" s="1028">
        <v>67</v>
      </c>
      <c r="R69" s="1022"/>
      <c r="S69" s="1022"/>
      <c r="T69" s="1022"/>
      <c r="U69" s="1022"/>
      <c r="V69" s="1022">
        <v>63</v>
      </c>
      <c r="W69" s="1022"/>
      <c r="X69" s="1022"/>
      <c r="Y69" s="1022"/>
      <c r="Z69" s="1022"/>
      <c r="AA69" s="1022">
        <v>4</v>
      </c>
      <c r="AB69" s="1022"/>
      <c r="AC69" s="1022"/>
      <c r="AD69" s="1022"/>
      <c r="AE69" s="1022"/>
      <c r="AF69" s="1022">
        <v>4</v>
      </c>
      <c r="AG69" s="1022"/>
      <c r="AH69" s="1022"/>
      <c r="AI69" s="1022"/>
      <c r="AJ69" s="1022"/>
      <c r="AK69" s="1022" t="s">
        <v>573</v>
      </c>
      <c r="AL69" s="1022"/>
      <c r="AM69" s="1022"/>
      <c r="AN69" s="1022"/>
      <c r="AO69" s="1022"/>
      <c r="AP69" s="1022" t="s">
        <v>573</v>
      </c>
      <c r="AQ69" s="1022"/>
      <c r="AR69" s="1022"/>
      <c r="AS69" s="1022"/>
      <c r="AT69" s="1022"/>
      <c r="AU69" s="1022" t="s">
        <v>573</v>
      </c>
      <c r="AV69" s="1022"/>
      <c r="AW69" s="1022"/>
      <c r="AX69" s="1022"/>
      <c r="AY69" s="1022"/>
      <c r="AZ69" s="1023"/>
      <c r="BA69" s="1023"/>
      <c r="BB69" s="1023"/>
      <c r="BC69" s="1023"/>
      <c r="BD69" s="1024"/>
      <c r="BE69" s="265"/>
      <c r="BF69" s="265"/>
      <c r="BG69" s="265"/>
      <c r="BH69" s="265"/>
      <c r="BI69" s="265"/>
      <c r="BJ69" s="265"/>
      <c r="BK69" s="265"/>
      <c r="BL69" s="265"/>
      <c r="BM69" s="265"/>
      <c r="BN69" s="265"/>
      <c r="BO69" s="265"/>
      <c r="BP69" s="265"/>
      <c r="BQ69" s="262">
        <v>63</v>
      </c>
      <c r="BR69" s="267"/>
      <c r="BS69" s="1004"/>
      <c r="BT69" s="1005"/>
      <c r="BU69" s="1005"/>
      <c r="BV69" s="1005"/>
      <c r="BW69" s="1005"/>
      <c r="BX69" s="1005"/>
      <c r="BY69" s="1005"/>
      <c r="BZ69" s="1005"/>
      <c r="CA69" s="1005"/>
      <c r="CB69" s="1005"/>
      <c r="CC69" s="1005"/>
      <c r="CD69" s="1005"/>
      <c r="CE69" s="1005"/>
      <c r="CF69" s="1005"/>
      <c r="CG69" s="1006"/>
      <c r="CH69" s="1007"/>
      <c r="CI69" s="1008"/>
      <c r="CJ69" s="1008"/>
      <c r="CK69" s="1008"/>
      <c r="CL69" s="1009"/>
      <c r="CM69" s="1007"/>
      <c r="CN69" s="1008"/>
      <c r="CO69" s="1008"/>
      <c r="CP69" s="1008"/>
      <c r="CQ69" s="1009"/>
      <c r="CR69" s="1007"/>
      <c r="CS69" s="1008"/>
      <c r="CT69" s="1008"/>
      <c r="CU69" s="1008"/>
      <c r="CV69" s="1009"/>
      <c r="CW69" s="1007"/>
      <c r="CX69" s="1008"/>
      <c r="CY69" s="1008"/>
      <c r="CZ69" s="1008"/>
      <c r="DA69" s="1009"/>
      <c r="DB69" s="1007"/>
      <c r="DC69" s="1008"/>
      <c r="DD69" s="1008"/>
      <c r="DE69" s="1008"/>
      <c r="DF69" s="1009"/>
      <c r="DG69" s="1007"/>
      <c r="DH69" s="1008"/>
      <c r="DI69" s="1008"/>
      <c r="DJ69" s="1008"/>
      <c r="DK69" s="1009"/>
      <c r="DL69" s="1007"/>
      <c r="DM69" s="1008"/>
      <c r="DN69" s="1008"/>
      <c r="DO69" s="1008"/>
      <c r="DP69" s="1009"/>
      <c r="DQ69" s="1007"/>
      <c r="DR69" s="1008"/>
      <c r="DS69" s="1008"/>
      <c r="DT69" s="1008"/>
      <c r="DU69" s="1009"/>
      <c r="DV69" s="992"/>
      <c r="DW69" s="993"/>
      <c r="DX69" s="993"/>
      <c r="DY69" s="993"/>
      <c r="DZ69" s="994"/>
      <c r="EA69" s="246"/>
    </row>
    <row r="70" spans="1:131" s="247" customFormat="1" ht="26.25" customHeight="1" x14ac:dyDescent="0.2">
      <c r="A70" s="261">
        <v>3</v>
      </c>
      <c r="B70" s="1025" t="s">
        <v>580</v>
      </c>
      <c r="C70" s="1026"/>
      <c r="D70" s="1026"/>
      <c r="E70" s="1026"/>
      <c r="F70" s="1026"/>
      <c r="G70" s="1026"/>
      <c r="H70" s="1026"/>
      <c r="I70" s="1026"/>
      <c r="J70" s="1026"/>
      <c r="K70" s="1026"/>
      <c r="L70" s="1026"/>
      <c r="M70" s="1026"/>
      <c r="N70" s="1026"/>
      <c r="O70" s="1026"/>
      <c r="P70" s="1027"/>
      <c r="Q70" s="1028">
        <v>7030</v>
      </c>
      <c r="R70" s="1022"/>
      <c r="S70" s="1022"/>
      <c r="T70" s="1022"/>
      <c r="U70" s="1022"/>
      <c r="V70" s="1022">
        <v>6979</v>
      </c>
      <c r="W70" s="1022"/>
      <c r="X70" s="1022"/>
      <c r="Y70" s="1022"/>
      <c r="Z70" s="1022"/>
      <c r="AA70" s="1022">
        <v>51</v>
      </c>
      <c r="AB70" s="1022"/>
      <c r="AC70" s="1022"/>
      <c r="AD70" s="1022"/>
      <c r="AE70" s="1022"/>
      <c r="AF70" s="1022">
        <v>51</v>
      </c>
      <c r="AG70" s="1022"/>
      <c r="AH70" s="1022"/>
      <c r="AI70" s="1022"/>
      <c r="AJ70" s="1022"/>
      <c r="AK70" s="1022" t="s">
        <v>573</v>
      </c>
      <c r="AL70" s="1022"/>
      <c r="AM70" s="1022"/>
      <c r="AN70" s="1022"/>
      <c r="AO70" s="1022"/>
      <c r="AP70" s="1022" t="s">
        <v>573</v>
      </c>
      <c r="AQ70" s="1022"/>
      <c r="AR70" s="1022"/>
      <c r="AS70" s="1022"/>
      <c r="AT70" s="1022"/>
      <c r="AU70" s="1022" t="s">
        <v>573</v>
      </c>
      <c r="AV70" s="1022"/>
      <c r="AW70" s="1022"/>
      <c r="AX70" s="1022"/>
      <c r="AY70" s="1022"/>
      <c r="AZ70" s="1023"/>
      <c r="BA70" s="1023"/>
      <c r="BB70" s="1023"/>
      <c r="BC70" s="1023"/>
      <c r="BD70" s="1024"/>
      <c r="BE70" s="265"/>
      <c r="BF70" s="265"/>
      <c r="BG70" s="265"/>
      <c r="BH70" s="265"/>
      <c r="BI70" s="265"/>
      <c r="BJ70" s="265"/>
      <c r="BK70" s="265"/>
      <c r="BL70" s="265"/>
      <c r="BM70" s="265"/>
      <c r="BN70" s="265"/>
      <c r="BO70" s="265"/>
      <c r="BP70" s="265"/>
      <c r="BQ70" s="262">
        <v>64</v>
      </c>
      <c r="BR70" s="267"/>
      <c r="BS70" s="1004"/>
      <c r="BT70" s="1005"/>
      <c r="BU70" s="1005"/>
      <c r="BV70" s="1005"/>
      <c r="BW70" s="1005"/>
      <c r="BX70" s="1005"/>
      <c r="BY70" s="1005"/>
      <c r="BZ70" s="1005"/>
      <c r="CA70" s="1005"/>
      <c r="CB70" s="1005"/>
      <c r="CC70" s="1005"/>
      <c r="CD70" s="1005"/>
      <c r="CE70" s="1005"/>
      <c r="CF70" s="1005"/>
      <c r="CG70" s="1006"/>
      <c r="CH70" s="1007"/>
      <c r="CI70" s="1008"/>
      <c r="CJ70" s="1008"/>
      <c r="CK70" s="1008"/>
      <c r="CL70" s="1009"/>
      <c r="CM70" s="1007"/>
      <c r="CN70" s="1008"/>
      <c r="CO70" s="1008"/>
      <c r="CP70" s="1008"/>
      <c r="CQ70" s="1009"/>
      <c r="CR70" s="1007"/>
      <c r="CS70" s="1008"/>
      <c r="CT70" s="1008"/>
      <c r="CU70" s="1008"/>
      <c r="CV70" s="1009"/>
      <c r="CW70" s="1007"/>
      <c r="CX70" s="1008"/>
      <c r="CY70" s="1008"/>
      <c r="CZ70" s="1008"/>
      <c r="DA70" s="1009"/>
      <c r="DB70" s="1007"/>
      <c r="DC70" s="1008"/>
      <c r="DD70" s="1008"/>
      <c r="DE70" s="1008"/>
      <c r="DF70" s="1009"/>
      <c r="DG70" s="1007"/>
      <c r="DH70" s="1008"/>
      <c r="DI70" s="1008"/>
      <c r="DJ70" s="1008"/>
      <c r="DK70" s="1009"/>
      <c r="DL70" s="1007"/>
      <c r="DM70" s="1008"/>
      <c r="DN70" s="1008"/>
      <c r="DO70" s="1008"/>
      <c r="DP70" s="1009"/>
      <c r="DQ70" s="1007"/>
      <c r="DR70" s="1008"/>
      <c r="DS70" s="1008"/>
      <c r="DT70" s="1008"/>
      <c r="DU70" s="1009"/>
      <c r="DV70" s="992"/>
      <c r="DW70" s="993"/>
      <c r="DX70" s="993"/>
      <c r="DY70" s="993"/>
      <c r="DZ70" s="994"/>
      <c r="EA70" s="246"/>
    </row>
    <row r="71" spans="1:131" s="247" customFormat="1" ht="26.25" customHeight="1" x14ac:dyDescent="0.2">
      <c r="A71" s="261">
        <v>4</v>
      </c>
      <c r="B71" s="1025" t="s">
        <v>579</v>
      </c>
      <c r="C71" s="1026"/>
      <c r="D71" s="1026"/>
      <c r="E71" s="1026"/>
      <c r="F71" s="1026"/>
      <c r="G71" s="1026"/>
      <c r="H71" s="1026"/>
      <c r="I71" s="1026"/>
      <c r="J71" s="1026"/>
      <c r="K71" s="1026"/>
      <c r="L71" s="1026"/>
      <c r="M71" s="1026"/>
      <c r="N71" s="1026"/>
      <c r="O71" s="1026"/>
      <c r="P71" s="1027"/>
      <c r="Q71" s="1028">
        <v>78</v>
      </c>
      <c r="R71" s="1022"/>
      <c r="S71" s="1022"/>
      <c r="T71" s="1022"/>
      <c r="U71" s="1022"/>
      <c r="V71" s="1022">
        <v>72</v>
      </c>
      <c r="W71" s="1022"/>
      <c r="X71" s="1022"/>
      <c r="Y71" s="1022"/>
      <c r="Z71" s="1022"/>
      <c r="AA71" s="1022">
        <v>6</v>
      </c>
      <c r="AB71" s="1022"/>
      <c r="AC71" s="1022"/>
      <c r="AD71" s="1022"/>
      <c r="AE71" s="1022"/>
      <c r="AF71" s="1022">
        <v>6</v>
      </c>
      <c r="AG71" s="1022"/>
      <c r="AH71" s="1022"/>
      <c r="AI71" s="1022"/>
      <c r="AJ71" s="1022"/>
      <c r="AK71" s="1022" t="s">
        <v>573</v>
      </c>
      <c r="AL71" s="1022"/>
      <c r="AM71" s="1022"/>
      <c r="AN71" s="1022"/>
      <c r="AO71" s="1022"/>
      <c r="AP71" s="1022">
        <v>48</v>
      </c>
      <c r="AQ71" s="1022"/>
      <c r="AR71" s="1022"/>
      <c r="AS71" s="1022"/>
      <c r="AT71" s="1022"/>
      <c r="AU71" s="1022">
        <v>22</v>
      </c>
      <c r="AV71" s="1022"/>
      <c r="AW71" s="1022"/>
      <c r="AX71" s="1022"/>
      <c r="AY71" s="1022"/>
      <c r="AZ71" s="1023"/>
      <c r="BA71" s="1023"/>
      <c r="BB71" s="1023"/>
      <c r="BC71" s="1023"/>
      <c r="BD71" s="1024"/>
      <c r="BE71" s="265"/>
      <c r="BF71" s="265"/>
      <c r="BG71" s="265"/>
      <c r="BH71" s="265"/>
      <c r="BI71" s="265"/>
      <c r="BJ71" s="265"/>
      <c r="BK71" s="265"/>
      <c r="BL71" s="265"/>
      <c r="BM71" s="265"/>
      <c r="BN71" s="265"/>
      <c r="BO71" s="265"/>
      <c r="BP71" s="265"/>
      <c r="BQ71" s="262">
        <v>65</v>
      </c>
      <c r="BR71" s="267"/>
      <c r="BS71" s="1004"/>
      <c r="BT71" s="1005"/>
      <c r="BU71" s="1005"/>
      <c r="BV71" s="1005"/>
      <c r="BW71" s="1005"/>
      <c r="BX71" s="1005"/>
      <c r="BY71" s="1005"/>
      <c r="BZ71" s="1005"/>
      <c r="CA71" s="1005"/>
      <c r="CB71" s="1005"/>
      <c r="CC71" s="1005"/>
      <c r="CD71" s="1005"/>
      <c r="CE71" s="1005"/>
      <c r="CF71" s="1005"/>
      <c r="CG71" s="1006"/>
      <c r="CH71" s="1007"/>
      <c r="CI71" s="1008"/>
      <c r="CJ71" s="1008"/>
      <c r="CK71" s="1008"/>
      <c r="CL71" s="1009"/>
      <c r="CM71" s="1007"/>
      <c r="CN71" s="1008"/>
      <c r="CO71" s="1008"/>
      <c r="CP71" s="1008"/>
      <c r="CQ71" s="1009"/>
      <c r="CR71" s="1007"/>
      <c r="CS71" s="1008"/>
      <c r="CT71" s="1008"/>
      <c r="CU71" s="1008"/>
      <c r="CV71" s="1009"/>
      <c r="CW71" s="1007"/>
      <c r="CX71" s="1008"/>
      <c r="CY71" s="1008"/>
      <c r="CZ71" s="1008"/>
      <c r="DA71" s="1009"/>
      <c r="DB71" s="1007"/>
      <c r="DC71" s="1008"/>
      <c r="DD71" s="1008"/>
      <c r="DE71" s="1008"/>
      <c r="DF71" s="1009"/>
      <c r="DG71" s="1007"/>
      <c r="DH71" s="1008"/>
      <c r="DI71" s="1008"/>
      <c r="DJ71" s="1008"/>
      <c r="DK71" s="1009"/>
      <c r="DL71" s="1007"/>
      <c r="DM71" s="1008"/>
      <c r="DN71" s="1008"/>
      <c r="DO71" s="1008"/>
      <c r="DP71" s="1009"/>
      <c r="DQ71" s="1007"/>
      <c r="DR71" s="1008"/>
      <c r="DS71" s="1008"/>
      <c r="DT71" s="1008"/>
      <c r="DU71" s="1009"/>
      <c r="DV71" s="992"/>
      <c r="DW71" s="993"/>
      <c r="DX71" s="993"/>
      <c r="DY71" s="993"/>
      <c r="DZ71" s="994"/>
      <c r="EA71" s="246"/>
    </row>
    <row r="72" spans="1:131" s="247" customFormat="1" ht="26.25" customHeight="1" x14ac:dyDescent="0.2">
      <c r="A72" s="261">
        <v>5</v>
      </c>
      <c r="B72" s="1025" t="s">
        <v>578</v>
      </c>
      <c r="C72" s="1026"/>
      <c r="D72" s="1026"/>
      <c r="E72" s="1026"/>
      <c r="F72" s="1026"/>
      <c r="G72" s="1026"/>
      <c r="H72" s="1026"/>
      <c r="I72" s="1026"/>
      <c r="J72" s="1026"/>
      <c r="K72" s="1026"/>
      <c r="L72" s="1026"/>
      <c r="M72" s="1026"/>
      <c r="N72" s="1026"/>
      <c r="O72" s="1026"/>
      <c r="P72" s="1027"/>
      <c r="Q72" s="1028">
        <v>2981</v>
      </c>
      <c r="R72" s="1022"/>
      <c r="S72" s="1022"/>
      <c r="T72" s="1022"/>
      <c r="U72" s="1022"/>
      <c r="V72" s="1022">
        <v>2845</v>
      </c>
      <c r="W72" s="1022"/>
      <c r="X72" s="1022"/>
      <c r="Y72" s="1022"/>
      <c r="Z72" s="1022"/>
      <c r="AA72" s="1022">
        <v>136</v>
      </c>
      <c r="AB72" s="1022"/>
      <c r="AC72" s="1022"/>
      <c r="AD72" s="1022"/>
      <c r="AE72" s="1022"/>
      <c r="AF72" s="1022">
        <v>136</v>
      </c>
      <c r="AG72" s="1022"/>
      <c r="AH72" s="1022"/>
      <c r="AI72" s="1022"/>
      <c r="AJ72" s="1022"/>
      <c r="AK72" s="1022">
        <v>100</v>
      </c>
      <c r="AL72" s="1022"/>
      <c r="AM72" s="1022"/>
      <c r="AN72" s="1022"/>
      <c r="AO72" s="1022"/>
      <c r="AP72" s="1022">
        <v>640</v>
      </c>
      <c r="AQ72" s="1022"/>
      <c r="AR72" s="1022"/>
      <c r="AS72" s="1022"/>
      <c r="AT72" s="1022"/>
      <c r="AU72" s="1022">
        <v>140</v>
      </c>
      <c r="AV72" s="1022"/>
      <c r="AW72" s="1022"/>
      <c r="AX72" s="1022"/>
      <c r="AY72" s="1022"/>
      <c r="AZ72" s="1023" t="s">
        <v>582</v>
      </c>
      <c r="BA72" s="1023"/>
      <c r="BB72" s="1023"/>
      <c r="BC72" s="1023"/>
      <c r="BD72" s="1024"/>
      <c r="BE72" s="265"/>
      <c r="BF72" s="265"/>
      <c r="BG72" s="265"/>
      <c r="BH72" s="265"/>
      <c r="BI72" s="265"/>
      <c r="BJ72" s="265"/>
      <c r="BK72" s="265"/>
      <c r="BL72" s="265"/>
      <c r="BM72" s="265"/>
      <c r="BN72" s="265"/>
      <c r="BO72" s="265"/>
      <c r="BP72" s="265"/>
      <c r="BQ72" s="262">
        <v>66</v>
      </c>
      <c r="BR72" s="267"/>
      <c r="BS72" s="1004"/>
      <c r="BT72" s="1005"/>
      <c r="BU72" s="1005"/>
      <c r="BV72" s="1005"/>
      <c r="BW72" s="1005"/>
      <c r="BX72" s="1005"/>
      <c r="BY72" s="1005"/>
      <c r="BZ72" s="1005"/>
      <c r="CA72" s="1005"/>
      <c r="CB72" s="1005"/>
      <c r="CC72" s="1005"/>
      <c r="CD72" s="1005"/>
      <c r="CE72" s="1005"/>
      <c r="CF72" s="1005"/>
      <c r="CG72" s="1006"/>
      <c r="CH72" s="1007"/>
      <c r="CI72" s="1008"/>
      <c r="CJ72" s="1008"/>
      <c r="CK72" s="1008"/>
      <c r="CL72" s="1009"/>
      <c r="CM72" s="1007"/>
      <c r="CN72" s="1008"/>
      <c r="CO72" s="1008"/>
      <c r="CP72" s="1008"/>
      <c r="CQ72" s="1009"/>
      <c r="CR72" s="1007"/>
      <c r="CS72" s="1008"/>
      <c r="CT72" s="1008"/>
      <c r="CU72" s="1008"/>
      <c r="CV72" s="1009"/>
      <c r="CW72" s="1007"/>
      <c r="CX72" s="1008"/>
      <c r="CY72" s="1008"/>
      <c r="CZ72" s="1008"/>
      <c r="DA72" s="1009"/>
      <c r="DB72" s="1007"/>
      <c r="DC72" s="1008"/>
      <c r="DD72" s="1008"/>
      <c r="DE72" s="1008"/>
      <c r="DF72" s="1009"/>
      <c r="DG72" s="1007"/>
      <c r="DH72" s="1008"/>
      <c r="DI72" s="1008"/>
      <c r="DJ72" s="1008"/>
      <c r="DK72" s="1009"/>
      <c r="DL72" s="1007"/>
      <c r="DM72" s="1008"/>
      <c r="DN72" s="1008"/>
      <c r="DO72" s="1008"/>
      <c r="DP72" s="1009"/>
      <c r="DQ72" s="1007"/>
      <c r="DR72" s="1008"/>
      <c r="DS72" s="1008"/>
      <c r="DT72" s="1008"/>
      <c r="DU72" s="1009"/>
      <c r="DV72" s="992"/>
      <c r="DW72" s="993"/>
      <c r="DX72" s="993"/>
      <c r="DY72" s="993"/>
      <c r="DZ72" s="994"/>
      <c r="EA72" s="246"/>
    </row>
    <row r="73" spans="1:131" s="247" customFormat="1" ht="26.25" customHeight="1" x14ac:dyDescent="0.2">
      <c r="A73" s="261">
        <v>6</v>
      </c>
      <c r="B73" s="1025" t="s">
        <v>591</v>
      </c>
      <c r="C73" s="1026"/>
      <c r="D73" s="1026"/>
      <c r="E73" s="1026"/>
      <c r="F73" s="1026"/>
      <c r="G73" s="1026"/>
      <c r="H73" s="1026"/>
      <c r="I73" s="1026"/>
      <c r="J73" s="1026"/>
      <c r="K73" s="1026"/>
      <c r="L73" s="1026"/>
      <c r="M73" s="1026"/>
      <c r="N73" s="1026"/>
      <c r="O73" s="1026"/>
      <c r="P73" s="1027"/>
      <c r="Q73" s="1028">
        <v>455</v>
      </c>
      <c r="R73" s="1022"/>
      <c r="S73" s="1022"/>
      <c r="T73" s="1022"/>
      <c r="U73" s="1022"/>
      <c r="V73" s="1022">
        <v>454</v>
      </c>
      <c r="W73" s="1022"/>
      <c r="X73" s="1022"/>
      <c r="Y73" s="1022"/>
      <c r="Z73" s="1022"/>
      <c r="AA73" s="1022">
        <v>1</v>
      </c>
      <c r="AB73" s="1022"/>
      <c r="AC73" s="1022"/>
      <c r="AD73" s="1022"/>
      <c r="AE73" s="1022"/>
      <c r="AF73" s="1022">
        <v>596</v>
      </c>
      <c r="AG73" s="1022"/>
      <c r="AH73" s="1022"/>
      <c r="AI73" s="1022"/>
      <c r="AJ73" s="1022"/>
      <c r="AK73" s="1022" t="s">
        <v>507</v>
      </c>
      <c r="AL73" s="1022"/>
      <c r="AM73" s="1022"/>
      <c r="AN73" s="1022"/>
      <c r="AO73" s="1022"/>
      <c r="AP73" s="1022" t="s">
        <v>507</v>
      </c>
      <c r="AQ73" s="1022"/>
      <c r="AR73" s="1022"/>
      <c r="AS73" s="1022"/>
      <c r="AT73" s="1022"/>
      <c r="AU73" s="1022" t="s">
        <v>507</v>
      </c>
      <c r="AV73" s="1022"/>
      <c r="AW73" s="1022"/>
      <c r="AX73" s="1022"/>
      <c r="AY73" s="1022"/>
      <c r="AZ73" s="1023" t="s">
        <v>592</v>
      </c>
      <c r="BA73" s="1023"/>
      <c r="BB73" s="1023"/>
      <c r="BC73" s="1023"/>
      <c r="BD73" s="1024"/>
      <c r="BE73" s="265"/>
      <c r="BF73" s="265"/>
      <c r="BG73" s="265"/>
      <c r="BH73" s="265"/>
      <c r="BI73" s="265"/>
      <c r="BJ73" s="265"/>
      <c r="BK73" s="265"/>
      <c r="BL73" s="265"/>
      <c r="BM73" s="265"/>
      <c r="BN73" s="265"/>
      <c r="BO73" s="265"/>
      <c r="BP73" s="265"/>
      <c r="BQ73" s="262">
        <v>67</v>
      </c>
      <c r="BR73" s="267"/>
      <c r="BS73" s="1004"/>
      <c r="BT73" s="1005"/>
      <c r="BU73" s="1005"/>
      <c r="BV73" s="1005"/>
      <c r="BW73" s="1005"/>
      <c r="BX73" s="1005"/>
      <c r="BY73" s="1005"/>
      <c r="BZ73" s="1005"/>
      <c r="CA73" s="1005"/>
      <c r="CB73" s="1005"/>
      <c r="CC73" s="1005"/>
      <c r="CD73" s="1005"/>
      <c r="CE73" s="1005"/>
      <c r="CF73" s="1005"/>
      <c r="CG73" s="1006"/>
      <c r="CH73" s="1007"/>
      <c r="CI73" s="1008"/>
      <c r="CJ73" s="1008"/>
      <c r="CK73" s="1008"/>
      <c r="CL73" s="1009"/>
      <c r="CM73" s="1007"/>
      <c r="CN73" s="1008"/>
      <c r="CO73" s="1008"/>
      <c r="CP73" s="1008"/>
      <c r="CQ73" s="1009"/>
      <c r="CR73" s="1007"/>
      <c r="CS73" s="1008"/>
      <c r="CT73" s="1008"/>
      <c r="CU73" s="1008"/>
      <c r="CV73" s="1009"/>
      <c r="CW73" s="1007"/>
      <c r="CX73" s="1008"/>
      <c r="CY73" s="1008"/>
      <c r="CZ73" s="1008"/>
      <c r="DA73" s="1009"/>
      <c r="DB73" s="1007"/>
      <c r="DC73" s="1008"/>
      <c r="DD73" s="1008"/>
      <c r="DE73" s="1008"/>
      <c r="DF73" s="1009"/>
      <c r="DG73" s="1007"/>
      <c r="DH73" s="1008"/>
      <c r="DI73" s="1008"/>
      <c r="DJ73" s="1008"/>
      <c r="DK73" s="1009"/>
      <c r="DL73" s="1007"/>
      <c r="DM73" s="1008"/>
      <c r="DN73" s="1008"/>
      <c r="DO73" s="1008"/>
      <c r="DP73" s="1009"/>
      <c r="DQ73" s="1007"/>
      <c r="DR73" s="1008"/>
      <c r="DS73" s="1008"/>
      <c r="DT73" s="1008"/>
      <c r="DU73" s="1009"/>
      <c r="DV73" s="992"/>
      <c r="DW73" s="993"/>
      <c r="DX73" s="993"/>
      <c r="DY73" s="993"/>
      <c r="DZ73" s="994"/>
      <c r="EA73" s="246"/>
    </row>
    <row r="74" spans="1:131" s="247" customFormat="1" ht="26.25" customHeight="1" x14ac:dyDescent="0.2">
      <c r="A74" s="261">
        <v>7</v>
      </c>
      <c r="B74" s="1025" t="s">
        <v>577</v>
      </c>
      <c r="C74" s="1026"/>
      <c r="D74" s="1026"/>
      <c r="E74" s="1026"/>
      <c r="F74" s="1026"/>
      <c r="G74" s="1026"/>
      <c r="H74" s="1026"/>
      <c r="I74" s="1026"/>
      <c r="J74" s="1026"/>
      <c r="K74" s="1026"/>
      <c r="L74" s="1026"/>
      <c r="M74" s="1026"/>
      <c r="N74" s="1026"/>
      <c r="O74" s="1026"/>
      <c r="P74" s="1027"/>
      <c r="Q74" s="1028">
        <v>254</v>
      </c>
      <c r="R74" s="1022"/>
      <c r="S74" s="1022"/>
      <c r="T74" s="1022"/>
      <c r="U74" s="1022"/>
      <c r="V74" s="1022">
        <v>245</v>
      </c>
      <c r="W74" s="1022"/>
      <c r="X74" s="1022"/>
      <c r="Y74" s="1022"/>
      <c r="Z74" s="1022"/>
      <c r="AA74" s="1022">
        <v>10</v>
      </c>
      <c r="AB74" s="1022"/>
      <c r="AC74" s="1022"/>
      <c r="AD74" s="1022"/>
      <c r="AE74" s="1022"/>
      <c r="AF74" s="1022">
        <v>10</v>
      </c>
      <c r="AG74" s="1022"/>
      <c r="AH74" s="1022"/>
      <c r="AI74" s="1022"/>
      <c r="AJ74" s="1022"/>
      <c r="AK74" s="1022" t="s">
        <v>507</v>
      </c>
      <c r="AL74" s="1022"/>
      <c r="AM74" s="1022"/>
      <c r="AN74" s="1022"/>
      <c r="AO74" s="1022"/>
      <c r="AP74" s="1022" t="s">
        <v>507</v>
      </c>
      <c r="AQ74" s="1022"/>
      <c r="AR74" s="1022"/>
      <c r="AS74" s="1022"/>
      <c r="AT74" s="1022"/>
      <c r="AU74" s="1022" t="s">
        <v>507</v>
      </c>
      <c r="AV74" s="1022"/>
      <c r="AW74" s="1022"/>
      <c r="AX74" s="1022"/>
      <c r="AY74" s="1022"/>
      <c r="AZ74" s="1023"/>
      <c r="BA74" s="1023"/>
      <c r="BB74" s="1023"/>
      <c r="BC74" s="1023"/>
      <c r="BD74" s="1024"/>
      <c r="BE74" s="265"/>
      <c r="BF74" s="265"/>
      <c r="BG74" s="265"/>
      <c r="BH74" s="265"/>
      <c r="BI74" s="265"/>
      <c r="BJ74" s="265"/>
      <c r="BK74" s="265"/>
      <c r="BL74" s="265"/>
      <c r="BM74" s="265"/>
      <c r="BN74" s="265"/>
      <c r="BO74" s="265"/>
      <c r="BP74" s="265"/>
      <c r="BQ74" s="262">
        <v>68</v>
      </c>
      <c r="BR74" s="267"/>
      <c r="BS74" s="1004"/>
      <c r="BT74" s="1005"/>
      <c r="BU74" s="1005"/>
      <c r="BV74" s="1005"/>
      <c r="BW74" s="1005"/>
      <c r="BX74" s="1005"/>
      <c r="BY74" s="1005"/>
      <c r="BZ74" s="1005"/>
      <c r="CA74" s="1005"/>
      <c r="CB74" s="1005"/>
      <c r="CC74" s="1005"/>
      <c r="CD74" s="1005"/>
      <c r="CE74" s="1005"/>
      <c r="CF74" s="1005"/>
      <c r="CG74" s="1006"/>
      <c r="CH74" s="1007"/>
      <c r="CI74" s="1008"/>
      <c r="CJ74" s="1008"/>
      <c r="CK74" s="1008"/>
      <c r="CL74" s="1009"/>
      <c r="CM74" s="1007"/>
      <c r="CN74" s="1008"/>
      <c r="CO74" s="1008"/>
      <c r="CP74" s="1008"/>
      <c r="CQ74" s="1009"/>
      <c r="CR74" s="1007"/>
      <c r="CS74" s="1008"/>
      <c r="CT74" s="1008"/>
      <c r="CU74" s="1008"/>
      <c r="CV74" s="1009"/>
      <c r="CW74" s="1007"/>
      <c r="CX74" s="1008"/>
      <c r="CY74" s="1008"/>
      <c r="CZ74" s="1008"/>
      <c r="DA74" s="1009"/>
      <c r="DB74" s="1007"/>
      <c r="DC74" s="1008"/>
      <c r="DD74" s="1008"/>
      <c r="DE74" s="1008"/>
      <c r="DF74" s="1009"/>
      <c r="DG74" s="1007"/>
      <c r="DH74" s="1008"/>
      <c r="DI74" s="1008"/>
      <c r="DJ74" s="1008"/>
      <c r="DK74" s="1009"/>
      <c r="DL74" s="1007"/>
      <c r="DM74" s="1008"/>
      <c r="DN74" s="1008"/>
      <c r="DO74" s="1008"/>
      <c r="DP74" s="1009"/>
      <c r="DQ74" s="1007"/>
      <c r="DR74" s="1008"/>
      <c r="DS74" s="1008"/>
      <c r="DT74" s="1008"/>
      <c r="DU74" s="1009"/>
      <c r="DV74" s="992"/>
      <c r="DW74" s="993"/>
      <c r="DX74" s="993"/>
      <c r="DY74" s="993"/>
      <c r="DZ74" s="994"/>
      <c r="EA74" s="246"/>
    </row>
    <row r="75" spans="1:131" s="247" customFormat="1" ht="26.25" customHeight="1" x14ac:dyDescent="0.2">
      <c r="A75" s="261">
        <v>8</v>
      </c>
      <c r="B75" s="1025" t="s">
        <v>576</v>
      </c>
      <c r="C75" s="1026"/>
      <c r="D75" s="1026"/>
      <c r="E75" s="1026"/>
      <c r="F75" s="1026"/>
      <c r="G75" s="1026"/>
      <c r="H75" s="1026"/>
      <c r="I75" s="1026"/>
      <c r="J75" s="1026"/>
      <c r="K75" s="1026"/>
      <c r="L75" s="1026"/>
      <c r="M75" s="1026"/>
      <c r="N75" s="1026"/>
      <c r="O75" s="1026"/>
      <c r="P75" s="1027"/>
      <c r="Q75" s="1029">
        <v>257193</v>
      </c>
      <c r="R75" s="1030"/>
      <c r="S75" s="1030"/>
      <c r="T75" s="1030"/>
      <c r="U75" s="1031"/>
      <c r="V75" s="1032">
        <v>247302</v>
      </c>
      <c r="W75" s="1030"/>
      <c r="X75" s="1030"/>
      <c r="Y75" s="1030"/>
      <c r="Z75" s="1031"/>
      <c r="AA75" s="1032">
        <v>9891</v>
      </c>
      <c r="AB75" s="1030"/>
      <c r="AC75" s="1030"/>
      <c r="AD75" s="1030"/>
      <c r="AE75" s="1031"/>
      <c r="AF75" s="1032">
        <v>9891</v>
      </c>
      <c r="AG75" s="1030"/>
      <c r="AH75" s="1030"/>
      <c r="AI75" s="1030"/>
      <c r="AJ75" s="1031"/>
      <c r="AK75" s="1032" t="s">
        <v>507</v>
      </c>
      <c r="AL75" s="1030"/>
      <c r="AM75" s="1030"/>
      <c r="AN75" s="1030"/>
      <c r="AO75" s="1031"/>
      <c r="AP75" s="1032" t="s">
        <v>507</v>
      </c>
      <c r="AQ75" s="1030"/>
      <c r="AR75" s="1030"/>
      <c r="AS75" s="1030"/>
      <c r="AT75" s="1031"/>
      <c r="AU75" s="1032" t="s">
        <v>507</v>
      </c>
      <c r="AV75" s="1030"/>
      <c r="AW75" s="1030"/>
      <c r="AX75" s="1030"/>
      <c r="AY75" s="1031"/>
      <c r="AZ75" s="1023"/>
      <c r="BA75" s="1023"/>
      <c r="BB75" s="1023"/>
      <c r="BC75" s="1023"/>
      <c r="BD75" s="1024"/>
      <c r="BE75" s="265"/>
      <c r="BF75" s="265"/>
      <c r="BG75" s="265"/>
      <c r="BH75" s="265"/>
      <c r="BI75" s="265"/>
      <c r="BJ75" s="265"/>
      <c r="BK75" s="265"/>
      <c r="BL75" s="265"/>
      <c r="BM75" s="265"/>
      <c r="BN75" s="265"/>
      <c r="BO75" s="265"/>
      <c r="BP75" s="265"/>
      <c r="BQ75" s="262">
        <v>69</v>
      </c>
      <c r="BR75" s="267"/>
      <c r="BS75" s="1004"/>
      <c r="BT75" s="1005"/>
      <c r="BU75" s="1005"/>
      <c r="BV75" s="1005"/>
      <c r="BW75" s="1005"/>
      <c r="BX75" s="1005"/>
      <c r="BY75" s="1005"/>
      <c r="BZ75" s="1005"/>
      <c r="CA75" s="1005"/>
      <c r="CB75" s="1005"/>
      <c r="CC75" s="1005"/>
      <c r="CD75" s="1005"/>
      <c r="CE75" s="1005"/>
      <c r="CF75" s="1005"/>
      <c r="CG75" s="1006"/>
      <c r="CH75" s="1007"/>
      <c r="CI75" s="1008"/>
      <c r="CJ75" s="1008"/>
      <c r="CK75" s="1008"/>
      <c r="CL75" s="1009"/>
      <c r="CM75" s="1007"/>
      <c r="CN75" s="1008"/>
      <c r="CO75" s="1008"/>
      <c r="CP75" s="1008"/>
      <c r="CQ75" s="1009"/>
      <c r="CR75" s="1007"/>
      <c r="CS75" s="1008"/>
      <c r="CT75" s="1008"/>
      <c r="CU75" s="1008"/>
      <c r="CV75" s="1009"/>
      <c r="CW75" s="1007"/>
      <c r="CX75" s="1008"/>
      <c r="CY75" s="1008"/>
      <c r="CZ75" s="1008"/>
      <c r="DA75" s="1009"/>
      <c r="DB75" s="1007"/>
      <c r="DC75" s="1008"/>
      <c r="DD75" s="1008"/>
      <c r="DE75" s="1008"/>
      <c r="DF75" s="1009"/>
      <c r="DG75" s="1007"/>
      <c r="DH75" s="1008"/>
      <c r="DI75" s="1008"/>
      <c r="DJ75" s="1008"/>
      <c r="DK75" s="1009"/>
      <c r="DL75" s="1007"/>
      <c r="DM75" s="1008"/>
      <c r="DN75" s="1008"/>
      <c r="DO75" s="1008"/>
      <c r="DP75" s="1009"/>
      <c r="DQ75" s="1007"/>
      <c r="DR75" s="1008"/>
      <c r="DS75" s="1008"/>
      <c r="DT75" s="1008"/>
      <c r="DU75" s="1009"/>
      <c r="DV75" s="992"/>
      <c r="DW75" s="993"/>
      <c r="DX75" s="993"/>
      <c r="DY75" s="993"/>
      <c r="DZ75" s="994"/>
      <c r="EA75" s="246"/>
    </row>
    <row r="76" spans="1:131" s="247" customFormat="1" ht="26.25" customHeight="1" x14ac:dyDescent="0.2">
      <c r="A76" s="261">
        <v>9</v>
      </c>
      <c r="B76" s="1025" t="s">
        <v>590</v>
      </c>
      <c r="C76" s="1026"/>
      <c r="D76" s="1026"/>
      <c r="E76" s="1026"/>
      <c r="F76" s="1026"/>
      <c r="G76" s="1026"/>
      <c r="H76" s="1026"/>
      <c r="I76" s="1026"/>
      <c r="J76" s="1026"/>
      <c r="K76" s="1026"/>
      <c r="L76" s="1026"/>
      <c r="M76" s="1026"/>
      <c r="N76" s="1026"/>
      <c r="O76" s="1026"/>
      <c r="P76" s="1027"/>
      <c r="Q76" s="1029">
        <v>43</v>
      </c>
      <c r="R76" s="1030"/>
      <c r="S76" s="1030"/>
      <c r="T76" s="1030"/>
      <c r="U76" s="1031"/>
      <c r="V76" s="1032">
        <v>37</v>
      </c>
      <c r="W76" s="1030"/>
      <c r="X76" s="1030"/>
      <c r="Y76" s="1030"/>
      <c r="Z76" s="1031"/>
      <c r="AA76" s="1032">
        <v>6</v>
      </c>
      <c r="AB76" s="1030"/>
      <c r="AC76" s="1030"/>
      <c r="AD76" s="1030"/>
      <c r="AE76" s="1031"/>
      <c r="AF76" s="1032">
        <v>6</v>
      </c>
      <c r="AG76" s="1030"/>
      <c r="AH76" s="1030"/>
      <c r="AI76" s="1030"/>
      <c r="AJ76" s="1031"/>
      <c r="AK76" s="1032" t="s">
        <v>507</v>
      </c>
      <c r="AL76" s="1030"/>
      <c r="AM76" s="1030"/>
      <c r="AN76" s="1030"/>
      <c r="AO76" s="1031"/>
      <c r="AP76" s="1032" t="s">
        <v>507</v>
      </c>
      <c r="AQ76" s="1030"/>
      <c r="AR76" s="1030"/>
      <c r="AS76" s="1030"/>
      <c r="AT76" s="1031"/>
      <c r="AU76" s="1032" t="s">
        <v>507</v>
      </c>
      <c r="AV76" s="1030"/>
      <c r="AW76" s="1030"/>
      <c r="AX76" s="1030"/>
      <c r="AY76" s="1031"/>
      <c r="AZ76" s="1023" t="s">
        <v>583</v>
      </c>
      <c r="BA76" s="1023"/>
      <c r="BB76" s="1023"/>
      <c r="BC76" s="1023"/>
      <c r="BD76" s="1024"/>
      <c r="BE76" s="265"/>
      <c r="BF76" s="265"/>
      <c r="BG76" s="265"/>
      <c r="BH76" s="265"/>
      <c r="BI76" s="265"/>
      <c r="BJ76" s="265"/>
      <c r="BK76" s="265"/>
      <c r="BL76" s="265"/>
      <c r="BM76" s="265"/>
      <c r="BN76" s="265"/>
      <c r="BO76" s="265"/>
      <c r="BP76" s="265"/>
      <c r="BQ76" s="262">
        <v>70</v>
      </c>
      <c r="BR76" s="267"/>
      <c r="BS76" s="1004"/>
      <c r="BT76" s="1005"/>
      <c r="BU76" s="1005"/>
      <c r="BV76" s="1005"/>
      <c r="BW76" s="1005"/>
      <c r="BX76" s="1005"/>
      <c r="BY76" s="1005"/>
      <c r="BZ76" s="1005"/>
      <c r="CA76" s="1005"/>
      <c r="CB76" s="1005"/>
      <c r="CC76" s="1005"/>
      <c r="CD76" s="1005"/>
      <c r="CE76" s="1005"/>
      <c r="CF76" s="1005"/>
      <c r="CG76" s="1006"/>
      <c r="CH76" s="1007"/>
      <c r="CI76" s="1008"/>
      <c r="CJ76" s="1008"/>
      <c r="CK76" s="1008"/>
      <c r="CL76" s="1009"/>
      <c r="CM76" s="1007"/>
      <c r="CN76" s="1008"/>
      <c r="CO76" s="1008"/>
      <c r="CP76" s="1008"/>
      <c r="CQ76" s="1009"/>
      <c r="CR76" s="1007"/>
      <c r="CS76" s="1008"/>
      <c r="CT76" s="1008"/>
      <c r="CU76" s="1008"/>
      <c r="CV76" s="1009"/>
      <c r="CW76" s="1007"/>
      <c r="CX76" s="1008"/>
      <c r="CY76" s="1008"/>
      <c r="CZ76" s="1008"/>
      <c r="DA76" s="1009"/>
      <c r="DB76" s="1007"/>
      <c r="DC76" s="1008"/>
      <c r="DD76" s="1008"/>
      <c r="DE76" s="1008"/>
      <c r="DF76" s="1009"/>
      <c r="DG76" s="1007"/>
      <c r="DH76" s="1008"/>
      <c r="DI76" s="1008"/>
      <c r="DJ76" s="1008"/>
      <c r="DK76" s="1009"/>
      <c r="DL76" s="1007"/>
      <c r="DM76" s="1008"/>
      <c r="DN76" s="1008"/>
      <c r="DO76" s="1008"/>
      <c r="DP76" s="1009"/>
      <c r="DQ76" s="1007"/>
      <c r="DR76" s="1008"/>
      <c r="DS76" s="1008"/>
      <c r="DT76" s="1008"/>
      <c r="DU76" s="1009"/>
      <c r="DV76" s="992"/>
      <c r="DW76" s="993"/>
      <c r="DX76" s="993"/>
      <c r="DY76" s="993"/>
      <c r="DZ76" s="994"/>
      <c r="EA76" s="246"/>
    </row>
    <row r="77" spans="1:131" s="247" customFormat="1" ht="26.25" customHeight="1" x14ac:dyDescent="0.2">
      <c r="A77" s="261">
        <v>10</v>
      </c>
      <c r="B77" s="1025"/>
      <c r="C77" s="1026"/>
      <c r="D77" s="1026"/>
      <c r="E77" s="1026"/>
      <c r="F77" s="1026"/>
      <c r="G77" s="1026"/>
      <c r="H77" s="1026"/>
      <c r="I77" s="1026"/>
      <c r="J77" s="1026"/>
      <c r="K77" s="1026"/>
      <c r="L77" s="1026"/>
      <c r="M77" s="1026"/>
      <c r="N77" s="1026"/>
      <c r="O77" s="1026"/>
      <c r="P77" s="1027"/>
      <c r="Q77" s="1029"/>
      <c r="R77" s="1030"/>
      <c r="S77" s="1030"/>
      <c r="T77" s="1030"/>
      <c r="U77" s="1031"/>
      <c r="V77" s="1032"/>
      <c r="W77" s="1030"/>
      <c r="X77" s="1030"/>
      <c r="Y77" s="1030"/>
      <c r="Z77" s="1031"/>
      <c r="AA77" s="1032"/>
      <c r="AB77" s="1030"/>
      <c r="AC77" s="1030"/>
      <c r="AD77" s="1030"/>
      <c r="AE77" s="1031"/>
      <c r="AF77" s="1032"/>
      <c r="AG77" s="1030"/>
      <c r="AH77" s="1030"/>
      <c r="AI77" s="1030"/>
      <c r="AJ77" s="1031"/>
      <c r="AK77" s="1032"/>
      <c r="AL77" s="1030"/>
      <c r="AM77" s="1030"/>
      <c r="AN77" s="1030"/>
      <c r="AO77" s="1031"/>
      <c r="AP77" s="1032"/>
      <c r="AQ77" s="1030"/>
      <c r="AR77" s="1030"/>
      <c r="AS77" s="1030"/>
      <c r="AT77" s="1031"/>
      <c r="AU77" s="1032"/>
      <c r="AV77" s="1030"/>
      <c r="AW77" s="1030"/>
      <c r="AX77" s="1030"/>
      <c r="AY77" s="1031"/>
      <c r="AZ77" s="1023"/>
      <c r="BA77" s="1023"/>
      <c r="BB77" s="1023"/>
      <c r="BC77" s="1023"/>
      <c r="BD77" s="1024"/>
      <c r="BE77" s="265"/>
      <c r="BF77" s="265"/>
      <c r="BG77" s="265"/>
      <c r="BH77" s="265"/>
      <c r="BI77" s="265"/>
      <c r="BJ77" s="265"/>
      <c r="BK77" s="265"/>
      <c r="BL77" s="265"/>
      <c r="BM77" s="265"/>
      <c r="BN77" s="265"/>
      <c r="BO77" s="265"/>
      <c r="BP77" s="265"/>
      <c r="BQ77" s="262">
        <v>71</v>
      </c>
      <c r="BR77" s="267"/>
      <c r="BS77" s="1004"/>
      <c r="BT77" s="1005"/>
      <c r="BU77" s="1005"/>
      <c r="BV77" s="1005"/>
      <c r="BW77" s="1005"/>
      <c r="BX77" s="1005"/>
      <c r="BY77" s="1005"/>
      <c r="BZ77" s="1005"/>
      <c r="CA77" s="1005"/>
      <c r="CB77" s="1005"/>
      <c r="CC77" s="1005"/>
      <c r="CD77" s="1005"/>
      <c r="CE77" s="1005"/>
      <c r="CF77" s="1005"/>
      <c r="CG77" s="1006"/>
      <c r="CH77" s="1007"/>
      <c r="CI77" s="1008"/>
      <c r="CJ77" s="1008"/>
      <c r="CK77" s="1008"/>
      <c r="CL77" s="1009"/>
      <c r="CM77" s="1007"/>
      <c r="CN77" s="1008"/>
      <c r="CO77" s="1008"/>
      <c r="CP77" s="1008"/>
      <c r="CQ77" s="1009"/>
      <c r="CR77" s="1007"/>
      <c r="CS77" s="1008"/>
      <c r="CT77" s="1008"/>
      <c r="CU77" s="1008"/>
      <c r="CV77" s="1009"/>
      <c r="CW77" s="1007"/>
      <c r="CX77" s="1008"/>
      <c r="CY77" s="1008"/>
      <c r="CZ77" s="1008"/>
      <c r="DA77" s="1009"/>
      <c r="DB77" s="1007"/>
      <c r="DC77" s="1008"/>
      <c r="DD77" s="1008"/>
      <c r="DE77" s="1008"/>
      <c r="DF77" s="1009"/>
      <c r="DG77" s="1007"/>
      <c r="DH77" s="1008"/>
      <c r="DI77" s="1008"/>
      <c r="DJ77" s="1008"/>
      <c r="DK77" s="1009"/>
      <c r="DL77" s="1007"/>
      <c r="DM77" s="1008"/>
      <c r="DN77" s="1008"/>
      <c r="DO77" s="1008"/>
      <c r="DP77" s="1009"/>
      <c r="DQ77" s="1007"/>
      <c r="DR77" s="1008"/>
      <c r="DS77" s="1008"/>
      <c r="DT77" s="1008"/>
      <c r="DU77" s="1009"/>
      <c r="DV77" s="992"/>
      <c r="DW77" s="993"/>
      <c r="DX77" s="993"/>
      <c r="DY77" s="993"/>
      <c r="DZ77" s="994"/>
      <c r="EA77" s="246"/>
    </row>
    <row r="78" spans="1:131" s="247" customFormat="1" ht="26.25" customHeight="1" x14ac:dyDescent="0.2">
      <c r="A78" s="261">
        <v>11</v>
      </c>
      <c r="B78" s="1025"/>
      <c r="C78" s="1026"/>
      <c r="D78" s="1026"/>
      <c r="E78" s="1026"/>
      <c r="F78" s="1026"/>
      <c r="G78" s="1026"/>
      <c r="H78" s="1026"/>
      <c r="I78" s="1026"/>
      <c r="J78" s="1026"/>
      <c r="K78" s="1026"/>
      <c r="L78" s="1026"/>
      <c r="M78" s="1026"/>
      <c r="N78" s="1026"/>
      <c r="O78" s="1026"/>
      <c r="P78" s="1027"/>
      <c r="Q78" s="1028"/>
      <c r="R78" s="1022"/>
      <c r="S78" s="1022"/>
      <c r="T78" s="1022"/>
      <c r="U78" s="1022"/>
      <c r="V78" s="1022"/>
      <c r="W78" s="1022"/>
      <c r="X78" s="1022"/>
      <c r="Y78" s="1022"/>
      <c r="Z78" s="1022"/>
      <c r="AA78" s="1022"/>
      <c r="AB78" s="1022"/>
      <c r="AC78" s="1022"/>
      <c r="AD78" s="1022"/>
      <c r="AE78" s="1022"/>
      <c r="AF78" s="1022"/>
      <c r="AG78" s="1022"/>
      <c r="AH78" s="1022"/>
      <c r="AI78" s="1022"/>
      <c r="AJ78" s="1022"/>
      <c r="AK78" s="1022"/>
      <c r="AL78" s="1022"/>
      <c r="AM78" s="1022"/>
      <c r="AN78" s="1022"/>
      <c r="AO78" s="1022"/>
      <c r="AP78" s="1022"/>
      <c r="AQ78" s="1022"/>
      <c r="AR78" s="1022"/>
      <c r="AS78" s="1022"/>
      <c r="AT78" s="1022"/>
      <c r="AU78" s="1022"/>
      <c r="AV78" s="1022"/>
      <c r="AW78" s="1022"/>
      <c r="AX78" s="1022"/>
      <c r="AY78" s="1022"/>
      <c r="AZ78" s="1023"/>
      <c r="BA78" s="1023"/>
      <c r="BB78" s="1023"/>
      <c r="BC78" s="1023"/>
      <c r="BD78" s="1024"/>
      <c r="BE78" s="265"/>
      <c r="BF78" s="265"/>
      <c r="BG78" s="265"/>
      <c r="BH78" s="265"/>
      <c r="BI78" s="265"/>
      <c r="BJ78" s="268"/>
      <c r="BK78" s="268"/>
      <c r="BL78" s="268"/>
      <c r="BM78" s="268"/>
      <c r="BN78" s="268"/>
      <c r="BO78" s="265"/>
      <c r="BP78" s="265"/>
      <c r="BQ78" s="262">
        <v>72</v>
      </c>
      <c r="BR78" s="267"/>
      <c r="BS78" s="1004"/>
      <c r="BT78" s="1005"/>
      <c r="BU78" s="1005"/>
      <c r="BV78" s="1005"/>
      <c r="BW78" s="1005"/>
      <c r="BX78" s="1005"/>
      <c r="BY78" s="1005"/>
      <c r="BZ78" s="1005"/>
      <c r="CA78" s="1005"/>
      <c r="CB78" s="1005"/>
      <c r="CC78" s="1005"/>
      <c r="CD78" s="1005"/>
      <c r="CE78" s="1005"/>
      <c r="CF78" s="1005"/>
      <c r="CG78" s="1006"/>
      <c r="CH78" s="1007"/>
      <c r="CI78" s="1008"/>
      <c r="CJ78" s="1008"/>
      <c r="CK78" s="1008"/>
      <c r="CL78" s="1009"/>
      <c r="CM78" s="1007"/>
      <c r="CN78" s="1008"/>
      <c r="CO78" s="1008"/>
      <c r="CP78" s="1008"/>
      <c r="CQ78" s="1009"/>
      <c r="CR78" s="1007"/>
      <c r="CS78" s="1008"/>
      <c r="CT78" s="1008"/>
      <c r="CU78" s="1008"/>
      <c r="CV78" s="1009"/>
      <c r="CW78" s="1007"/>
      <c r="CX78" s="1008"/>
      <c r="CY78" s="1008"/>
      <c r="CZ78" s="1008"/>
      <c r="DA78" s="1009"/>
      <c r="DB78" s="1007"/>
      <c r="DC78" s="1008"/>
      <c r="DD78" s="1008"/>
      <c r="DE78" s="1008"/>
      <c r="DF78" s="1009"/>
      <c r="DG78" s="1007"/>
      <c r="DH78" s="1008"/>
      <c r="DI78" s="1008"/>
      <c r="DJ78" s="1008"/>
      <c r="DK78" s="1009"/>
      <c r="DL78" s="1007"/>
      <c r="DM78" s="1008"/>
      <c r="DN78" s="1008"/>
      <c r="DO78" s="1008"/>
      <c r="DP78" s="1009"/>
      <c r="DQ78" s="1007"/>
      <c r="DR78" s="1008"/>
      <c r="DS78" s="1008"/>
      <c r="DT78" s="1008"/>
      <c r="DU78" s="1009"/>
      <c r="DV78" s="992"/>
      <c r="DW78" s="993"/>
      <c r="DX78" s="993"/>
      <c r="DY78" s="993"/>
      <c r="DZ78" s="994"/>
      <c r="EA78" s="246"/>
    </row>
    <row r="79" spans="1:131" s="247" customFormat="1" ht="26.25" customHeight="1" x14ac:dyDescent="0.2">
      <c r="A79" s="261">
        <v>12</v>
      </c>
      <c r="B79" s="1025"/>
      <c r="C79" s="1026"/>
      <c r="D79" s="1026"/>
      <c r="E79" s="1026"/>
      <c r="F79" s="1026"/>
      <c r="G79" s="1026"/>
      <c r="H79" s="1026"/>
      <c r="I79" s="1026"/>
      <c r="J79" s="1026"/>
      <c r="K79" s="1026"/>
      <c r="L79" s="1026"/>
      <c r="M79" s="1026"/>
      <c r="N79" s="1026"/>
      <c r="O79" s="1026"/>
      <c r="P79" s="1027"/>
      <c r="Q79" s="1028"/>
      <c r="R79" s="1022"/>
      <c r="S79" s="1022"/>
      <c r="T79" s="1022"/>
      <c r="U79" s="1022"/>
      <c r="V79" s="1022"/>
      <c r="W79" s="1022"/>
      <c r="X79" s="1022"/>
      <c r="Y79" s="1022"/>
      <c r="Z79" s="1022"/>
      <c r="AA79" s="1022"/>
      <c r="AB79" s="1022"/>
      <c r="AC79" s="1022"/>
      <c r="AD79" s="1022"/>
      <c r="AE79" s="1022"/>
      <c r="AF79" s="1022"/>
      <c r="AG79" s="1022"/>
      <c r="AH79" s="1022"/>
      <c r="AI79" s="1022"/>
      <c r="AJ79" s="1022"/>
      <c r="AK79" s="1022"/>
      <c r="AL79" s="1022"/>
      <c r="AM79" s="1022"/>
      <c r="AN79" s="1022"/>
      <c r="AO79" s="1022"/>
      <c r="AP79" s="1022"/>
      <c r="AQ79" s="1022"/>
      <c r="AR79" s="1022"/>
      <c r="AS79" s="1022"/>
      <c r="AT79" s="1022"/>
      <c r="AU79" s="1022"/>
      <c r="AV79" s="1022"/>
      <c r="AW79" s="1022"/>
      <c r="AX79" s="1022"/>
      <c r="AY79" s="1022"/>
      <c r="AZ79" s="1023"/>
      <c r="BA79" s="1023"/>
      <c r="BB79" s="1023"/>
      <c r="BC79" s="1023"/>
      <c r="BD79" s="1024"/>
      <c r="BE79" s="265"/>
      <c r="BF79" s="265"/>
      <c r="BG79" s="265"/>
      <c r="BH79" s="265"/>
      <c r="BI79" s="265"/>
      <c r="BJ79" s="268"/>
      <c r="BK79" s="268"/>
      <c r="BL79" s="268"/>
      <c r="BM79" s="268"/>
      <c r="BN79" s="268"/>
      <c r="BO79" s="265"/>
      <c r="BP79" s="265"/>
      <c r="BQ79" s="262">
        <v>73</v>
      </c>
      <c r="BR79" s="267"/>
      <c r="BS79" s="1004"/>
      <c r="BT79" s="1005"/>
      <c r="BU79" s="1005"/>
      <c r="BV79" s="1005"/>
      <c r="BW79" s="1005"/>
      <c r="BX79" s="1005"/>
      <c r="BY79" s="1005"/>
      <c r="BZ79" s="1005"/>
      <c r="CA79" s="1005"/>
      <c r="CB79" s="1005"/>
      <c r="CC79" s="1005"/>
      <c r="CD79" s="1005"/>
      <c r="CE79" s="1005"/>
      <c r="CF79" s="1005"/>
      <c r="CG79" s="1006"/>
      <c r="CH79" s="1007"/>
      <c r="CI79" s="1008"/>
      <c r="CJ79" s="1008"/>
      <c r="CK79" s="1008"/>
      <c r="CL79" s="1009"/>
      <c r="CM79" s="1007"/>
      <c r="CN79" s="1008"/>
      <c r="CO79" s="1008"/>
      <c r="CP79" s="1008"/>
      <c r="CQ79" s="1009"/>
      <c r="CR79" s="1007"/>
      <c r="CS79" s="1008"/>
      <c r="CT79" s="1008"/>
      <c r="CU79" s="1008"/>
      <c r="CV79" s="1009"/>
      <c r="CW79" s="1007"/>
      <c r="CX79" s="1008"/>
      <c r="CY79" s="1008"/>
      <c r="CZ79" s="1008"/>
      <c r="DA79" s="1009"/>
      <c r="DB79" s="1007"/>
      <c r="DC79" s="1008"/>
      <c r="DD79" s="1008"/>
      <c r="DE79" s="1008"/>
      <c r="DF79" s="1009"/>
      <c r="DG79" s="1007"/>
      <c r="DH79" s="1008"/>
      <c r="DI79" s="1008"/>
      <c r="DJ79" s="1008"/>
      <c r="DK79" s="1009"/>
      <c r="DL79" s="1007"/>
      <c r="DM79" s="1008"/>
      <c r="DN79" s="1008"/>
      <c r="DO79" s="1008"/>
      <c r="DP79" s="1009"/>
      <c r="DQ79" s="1007"/>
      <c r="DR79" s="1008"/>
      <c r="DS79" s="1008"/>
      <c r="DT79" s="1008"/>
      <c r="DU79" s="1009"/>
      <c r="DV79" s="992"/>
      <c r="DW79" s="993"/>
      <c r="DX79" s="993"/>
      <c r="DY79" s="993"/>
      <c r="DZ79" s="994"/>
      <c r="EA79" s="246"/>
    </row>
    <row r="80" spans="1:131" s="247" customFormat="1" ht="26.25" customHeight="1" x14ac:dyDescent="0.2">
      <c r="A80" s="261">
        <v>13</v>
      </c>
      <c r="B80" s="1025"/>
      <c r="C80" s="1026"/>
      <c r="D80" s="1026"/>
      <c r="E80" s="1026"/>
      <c r="F80" s="1026"/>
      <c r="G80" s="1026"/>
      <c r="H80" s="1026"/>
      <c r="I80" s="1026"/>
      <c r="J80" s="1026"/>
      <c r="K80" s="1026"/>
      <c r="L80" s="1026"/>
      <c r="M80" s="1026"/>
      <c r="N80" s="1026"/>
      <c r="O80" s="1026"/>
      <c r="P80" s="1027"/>
      <c r="Q80" s="1028"/>
      <c r="R80" s="1022"/>
      <c r="S80" s="1022"/>
      <c r="T80" s="1022"/>
      <c r="U80" s="1022"/>
      <c r="V80" s="1022"/>
      <c r="W80" s="1022"/>
      <c r="X80" s="1022"/>
      <c r="Y80" s="1022"/>
      <c r="Z80" s="1022"/>
      <c r="AA80" s="1022"/>
      <c r="AB80" s="1022"/>
      <c r="AC80" s="1022"/>
      <c r="AD80" s="1022"/>
      <c r="AE80" s="1022"/>
      <c r="AF80" s="1022"/>
      <c r="AG80" s="1022"/>
      <c r="AH80" s="1022"/>
      <c r="AI80" s="1022"/>
      <c r="AJ80" s="1022"/>
      <c r="AK80" s="1022"/>
      <c r="AL80" s="1022"/>
      <c r="AM80" s="1022"/>
      <c r="AN80" s="1022"/>
      <c r="AO80" s="1022"/>
      <c r="AP80" s="1022"/>
      <c r="AQ80" s="1022"/>
      <c r="AR80" s="1022"/>
      <c r="AS80" s="1022"/>
      <c r="AT80" s="1022"/>
      <c r="AU80" s="1022"/>
      <c r="AV80" s="1022"/>
      <c r="AW80" s="1022"/>
      <c r="AX80" s="1022"/>
      <c r="AY80" s="1022"/>
      <c r="AZ80" s="1023"/>
      <c r="BA80" s="1023"/>
      <c r="BB80" s="1023"/>
      <c r="BC80" s="1023"/>
      <c r="BD80" s="1024"/>
      <c r="BE80" s="265"/>
      <c r="BF80" s="265"/>
      <c r="BG80" s="265"/>
      <c r="BH80" s="265"/>
      <c r="BI80" s="265"/>
      <c r="BJ80" s="265"/>
      <c r="BK80" s="265"/>
      <c r="BL80" s="265"/>
      <c r="BM80" s="265"/>
      <c r="BN80" s="265"/>
      <c r="BO80" s="265"/>
      <c r="BP80" s="265"/>
      <c r="BQ80" s="262">
        <v>74</v>
      </c>
      <c r="BR80" s="267"/>
      <c r="BS80" s="1004"/>
      <c r="BT80" s="1005"/>
      <c r="BU80" s="1005"/>
      <c r="BV80" s="1005"/>
      <c r="BW80" s="1005"/>
      <c r="BX80" s="1005"/>
      <c r="BY80" s="1005"/>
      <c r="BZ80" s="1005"/>
      <c r="CA80" s="1005"/>
      <c r="CB80" s="1005"/>
      <c r="CC80" s="1005"/>
      <c r="CD80" s="1005"/>
      <c r="CE80" s="1005"/>
      <c r="CF80" s="1005"/>
      <c r="CG80" s="1006"/>
      <c r="CH80" s="1007"/>
      <c r="CI80" s="1008"/>
      <c r="CJ80" s="1008"/>
      <c r="CK80" s="1008"/>
      <c r="CL80" s="1009"/>
      <c r="CM80" s="1007"/>
      <c r="CN80" s="1008"/>
      <c r="CO80" s="1008"/>
      <c r="CP80" s="1008"/>
      <c r="CQ80" s="1009"/>
      <c r="CR80" s="1007"/>
      <c r="CS80" s="1008"/>
      <c r="CT80" s="1008"/>
      <c r="CU80" s="1008"/>
      <c r="CV80" s="1009"/>
      <c r="CW80" s="1007"/>
      <c r="CX80" s="1008"/>
      <c r="CY80" s="1008"/>
      <c r="CZ80" s="1008"/>
      <c r="DA80" s="1009"/>
      <c r="DB80" s="1007"/>
      <c r="DC80" s="1008"/>
      <c r="DD80" s="1008"/>
      <c r="DE80" s="1008"/>
      <c r="DF80" s="1009"/>
      <c r="DG80" s="1007"/>
      <c r="DH80" s="1008"/>
      <c r="DI80" s="1008"/>
      <c r="DJ80" s="1008"/>
      <c r="DK80" s="1009"/>
      <c r="DL80" s="1007"/>
      <c r="DM80" s="1008"/>
      <c r="DN80" s="1008"/>
      <c r="DO80" s="1008"/>
      <c r="DP80" s="1009"/>
      <c r="DQ80" s="1007"/>
      <c r="DR80" s="1008"/>
      <c r="DS80" s="1008"/>
      <c r="DT80" s="1008"/>
      <c r="DU80" s="1009"/>
      <c r="DV80" s="992"/>
      <c r="DW80" s="993"/>
      <c r="DX80" s="993"/>
      <c r="DY80" s="993"/>
      <c r="DZ80" s="994"/>
      <c r="EA80" s="246"/>
    </row>
    <row r="81" spans="1:131" s="247" customFormat="1" ht="26.25" customHeight="1" x14ac:dyDescent="0.2">
      <c r="A81" s="261">
        <v>14</v>
      </c>
      <c r="B81" s="1025"/>
      <c r="C81" s="1026"/>
      <c r="D81" s="1026"/>
      <c r="E81" s="1026"/>
      <c r="F81" s="1026"/>
      <c r="G81" s="1026"/>
      <c r="H81" s="1026"/>
      <c r="I81" s="1026"/>
      <c r="J81" s="1026"/>
      <c r="K81" s="1026"/>
      <c r="L81" s="1026"/>
      <c r="M81" s="1026"/>
      <c r="N81" s="1026"/>
      <c r="O81" s="1026"/>
      <c r="P81" s="1027"/>
      <c r="Q81" s="1028"/>
      <c r="R81" s="1022"/>
      <c r="S81" s="1022"/>
      <c r="T81" s="1022"/>
      <c r="U81" s="1022"/>
      <c r="V81" s="1022"/>
      <c r="W81" s="1022"/>
      <c r="X81" s="1022"/>
      <c r="Y81" s="1022"/>
      <c r="Z81" s="1022"/>
      <c r="AA81" s="1022"/>
      <c r="AB81" s="1022"/>
      <c r="AC81" s="1022"/>
      <c r="AD81" s="1022"/>
      <c r="AE81" s="1022"/>
      <c r="AF81" s="1022"/>
      <c r="AG81" s="1022"/>
      <c r="AH81" s="1022"/>
      <c r="AI81" s="1022"/>
      <c r="AJ81" s="1022"/>
      <c r="AK81" s="1022"/>
      <c r="AL81" s="1022"/>
      <c r="AM81" s="1022"/>
      <c r="AN81" s="1022"/>
      <c r="AO81" s="1022"/>
      <c r="AP81" s="1022"/>
      <c r="AQ81" s="1022"/>
      <c r="AR81" s="1022"/>
      <c r="AS81" s="1022"/>
      <c r="AT81" s="1022"/>
      <c r="AU81" s="1022"/>
      <c r="AV81" s="1022"/>
      <c r="AW81" s="1022"/>
      <c r="AX81" s="1022"/>
      <c r="AY81" s="1022"/>
      <c r="AZ81" s="1023"/>
      <c r="BA81" s="1023"/>
      <c r="BB81" s="1023"/>
      <c r="BC81" s="1023"/>
      <c r="BD81" s="1024"/>
      <c r="BE81" s="265"/>
      <c r="BF81" s="265"/>
      <c r="BG81" s="265"/>
      <c r="BH81" s="265"/>
      <c r="BI81" s="265"/>
      <c r="BJ81" s="265"/>
      <c r="BK81" s="265"/>
      <c r="BL81" s="265"/>
      <c r="BM81" s="265"/>
      <c r="BN81" s="265"/>
      <c r="BO81" s="265"/>
      <c r="BP81" s="265"/>
      <c r="BQ81" s="262">
        <v>75</v>
      </c>
      <c r="BR81" s="267"/>
      <c r="BS81" s="1004"/>
      <c r="BT81" s="1005"/>
      <c r="BU81" s="1005"/>
      <c r="BV81" s="1005"/>
      <c r="BW81" s="1005"/>
      <c r="BX81" s="1005"/>
      <c r="BY81" s="1005"/>
      <c r="BZ81" s="1005"/>
      <c r="CA81" s="1005"/>
      <c r="CB81" s="1005"/>
      <c r="CC81" s="1005"/>
      <c r="CD81" s="1005"/>
      <c r="CE81" s="1005"/>
      <c r="CF81" s="1005"/>
      <c r="CG81" s="1006"/>
      <c r="CH81" s="1007"/>
      <c r="CI81" s="1008"/>
      <c r="CJ81" s="1008"/>
      <c r="CK81" s="1008"/>
      <c r="CL81" s="1009"/>
      <c r="CM81" s="1007"/>
      <c r="CN81" s="1008"/>
      <c r="CO81" s="1008"/>
      <c r="CP81" s="1008"/>
      <c r="CQ81" s="1009"/>
      <c r="CR81" s="1007"/>
      <c r="CS81" s="1008"/>
      <c r="CT81" s="1008"/>
      <c r="CU81" s="1008"/>
      <c r="CV81" s="1009"/>
      <c r="CW81" s="1007"/>
      <c r="CX81" s="1008"/>
      <c r="CY81" s="1008"/>
      <c r="CZ81" s="1008"/>
      <c r="DA81" s="1009"/>
      <c r="DB81" s="1007"/>
      <c r="DC81" s="1008"/>
      <c r="DD81" s="1008"/>
      <c r="DE81" s="1008"/>
      <c r="DF81" s="1009"/>
      <c r="DG81" s="1007"/>
      <c r="DH81" s="1008"/>
      <c r="DI81" s="1008"/>
      <c r="DJ81" s="1008"/>
      <c r="DK81" s="1009"/>
      <c r="DL81" s="1007"/>
      <c r="DM81" s="1008"/>
      <c r="DN81" s="1008"/>
      <c r="DO81" s="1008"/>
      <c r="DP81" s="1009"/>
      <c r="DQ81" s="1007"/>
      <c r="DR81" s="1008"/>
      <c r="DS81" s="1008"/>
      <c r="DT81" s="1008"/>
      <c r="DU81" s="1009"/>
      <c r="DV81" s="992"/>
      <c r="DW81" s="993"/>
      <c r="DX81" s="993"/>
      <c r="DY81" s="993"/>
      <c r="DZ81" s="994"/>
      <c r="EA81" s="246"/>
    </row>
    <row r="82" spans="1:131" s="247" customFormat="1" ht="26.25" customHeight="1" x14ac:dyDescent="0.2">
      <c r="A82" s="261">
        <v>15</v>
      </c>
      <c r="B82" s="1025"/>
      <c r="C82" s="1026"/>
      <c r="D82" s="1026"/>
      <c r="E82" s="1026"/>
      <c r="F82" s="1026"/>
      <c r="G82" s="1026"/>
      <c r="H82" s="1026"/>
      <c r="I82" s="1026"/>
      <c r="J82" s="1026"/>
      <c r="K82" s="1026"/>
      <c r="L82" s="1026"/>
      <c r="M82" s="1026"/>
      <c r="N82" s="1026"/>
      <c r="O82" s="1026"/>
      <c r="P82" s="1027"/>
      <c r="Q82" s="1028"/>
      <c r="R82" s="1022"/>
      <c r="S82" s="1022"/>
      <c r="T82" s="1022"/>
      <c r="U82" s="1022"/>
      <c r="V82" s="1022"/>
      <c r="W82" s="1022"/>
      <c r="X82" s="1022"/>
      <c r="Y82" s="1022"/>
      <c r="Z82" s="1022"/>
      <c r="AA82" s="1022"/>
      <c r="AB82" s="1022"/>
      <c r="AC82" s="1022"/>
      <c r="AD82" s="1022"/>
      <c r="AE82" s="1022"/>
      <c r="AF82" s="1022"/>
      <c r="AG82" s="1022"/>
      <c r="AH82" s="1022"/>
      <c r="AI82" s="1022"/>
      <c r="AJ82" s="1022"/>
      <c r="AK82" s="1022"/>
      <c r="AL82" s="1022"/>
      <c r="AM82" s="1022"/>
      <c r="AN82" s="1022"/>
      <c r="AO82" s="1022"/>
      <c r="AP82" s="1022"/>
      <c r="AQ82" s="1022"/>
      <c r="AR82" s="1022"/>
      <c r="AS82" s="1022"/>
      <c r="AT82" s="1022"/>
      <c r="AU82" s="1022"/>
      <c r="AV82" s="1022"/>
      <c r="AW82" s="1022"/>
      <c r="AX82" s="1022"/>
      <c r="AY82" s="1022"/>
      <c r="AZ82" s="1023"/>
      <c r="BA82" s="1023"/>
      <c r="BB82" s="1023"/>
      <c r="BC82" s="1023"/>
      <c r="BD82" s="1024"/>
      <c r="BE82" s="265"/>
      <c r="BF82" s="265"/>
      <c r="BG82" s="265"/>
      <c r="BH82" s="265"/>
      <c r="BI82" s="265"/>
      <c r="BJ82" s="265"/>
      <c r="BK82" s="265"/>
      <c r="BL82" s="265"/>
      <c r="BM82" s="265"/>
      <c r="BN82" s="265"/>
      <c r="BO82" s="265"/>
      <c r="BP82" s="265"/>
      <c r="BQ82" s="262">
        <v>76</v>
      </c>
      <c r="BR82" s="267"/>
      <c r="BS82" s="1004"/>
      <c r="BT82" s="1005"/>
      <c r="BU82" s="1005"/>
      <c r="BV82" s="1005"/>
      <c r="BW82" s="1005"/>
      <c r="BX82" s="1005"/>
      <c r="BY82" s="1005"/>
      <c r="BZ82" s="1005"/>
      <c r="CA82" s="1005"/>
      <c r="CB82" s="1005"/>
      <c r="CC82" s="1005"/>
      <c r="CD82" s="1005"/>
      <c r="CE82" s="1005"/>
      <c r="CF82" s="1005"/>
      <c r="CG82" s="1006"/>
      <c r="CH82" s="1007"/>
      <c r="CI82" s="1008"/>
      <c r="CJ82" s="1008"/>
      <c r="CK82" s="1008"/>
      <c r="CL82" s="1009"/>
      <c r="CM82" s="1007"/>
      <c r="CN82" s="1008"/>
      <c r="CO82" s="1008"/>
      <c r="CP82" s="1008"/>
      <c r="CQ82" s="1009"/>
      <c r="CR82" s="1007"/>
      <c r="CS82" s="1008"/>
      <c r="CT82" s="1008"/>
      <c r="CU82" s="1008"/>
      <c r="CV82" s="1009"/>
      <c r="CW82" s="1007"/>
      <c r="CX82" s="1008"/>
      <c r="CY82" s="1008"/>
      <c r="CZ82" s="1008"/>
      <c r="DA82" s="1009"/>
      <c r="DB82" s="1007"/>
      <c r="DC82" s="1008"/>
      <c r="DD82" s="1008"/>
      <c r="DE82" s="1008"/>
      <c r="DF82" s="1009"/>
      <c r="DG82" s="1007"/>
      <c r="DH82" s="1008"/>
      <c r="DI82" s="1008"/>
      <c r="DJ82" s="1008"/>
      <c r="DK82" s="1009"/>
      <c r="DL82" s="1007"/>
      <c r="DM82" s="1008"/>
      <c r="DN82" s="1008"/>
      <c r="DO82" s="1008"/>
      <c r="DP82" s="1009"/>
      <c r="DQ82" s="1007"/>
      <c r="DR82" s="1008"/>
      <c r="DS82" s="1008"/>
      <c r="DT82" s="1008"/>
      <c r="DU82" s="1009"/>
      <c r="DV82" s="992"/>
      <c r="DW82" s="993"/>
      <c r="DX82" s="993"/>
      <c r="DY82" s="993"/>
      <c r="DZ82" s="994"/>
      <c r="EA82" s="246"/>
    </row>
    <row r="83" spans="1:131" s="247" customFormat="1" ht="26.25" customHeight="1" x14ac:dyDescent="0.2">
      <c r="A83" s="261">
        <v>16</v>
      </c>
      <c r="B83" s="1025"/>
      <c r="C83" s="1026"/>
      <c r="D83" s="1026"/>
      <c r="E83" s="1026"/>
      <c r="F83" s="1026"/>
      <c r="G83" s="1026"/>
      <c r="H83" s="1026"/>
      <c r="I83" s="1026"/>
      <c r="J83" s="1026"/>
      <c r="K83" s="1026"/>
      <c r="L83" s="1026"/>
      <c r="M83" s="1026"/>
      <c r="N83" s="1026"/>
      <c r="O83" s="1026"/>
      <c r="P83" s="1027"/>
      <c r="Q83" s="1028"/>
      <c r="R83" s="1022"/>
      <c r="S83" s="1022"/>
      <c r="T83" s="1022"/>
      <c r="U83" s="1022"/>
      <c r="V83" s="1022"/>
      <c r="W83" s="1022"/>
      <c r="X83" s="1022"/>
      <c r="Y83" s="1022"/>
      <c r="Z83" s="1022"/>
      <c r="AA83" s="1022"/>
      <c r="AB83" s="1022"/>
      <c r="AC83" s="1022"/>
      <c r="AD83" s="1022"/>
      <c r="AE83" s="1022"/>
      <c r="AF83" s="1022"/>
      <c r="AG83" s="1022"/>
      <c r="AH83" s="1022"/>
      <c r="AI83" s="1022"/>
      <c r="AJ83" s="1022"/>
      <c r="AK83" s="1022"/>
      <c r="AL83" s="1022"/>
      <c r="AM83" s="1022"/>
      <c r="AN83" s="1022"/>
      <c r="AO83" s="1022"/>
      <c r="AP83" s="1022"/>
      <c r="AQ83" s="1022"/>
      <c r="AR83" s="1022"/>
      <c r="AS83" s="1022"/>
      <c r="AT83" s="1022"/>
      <c r="AU83" s="1022"/>
      <c r="AV83" s="1022"/>
      <c r="AW83" s="1022"/>
      <c r="AX83" s="1022"/>
      <c r="AY83" s="1022"/>
      <c r="AZ83" s="1023"/>
      <c r="BA83" s="1023"/>
      <c r="BB83" s="1023"/>
      <c r="BC83" s="1023"/>
      <c r="BD83" s="1024"/>
      <c r="BE83" s="265"/>
      <c r="BF83" s="265"/>
      <c r="BG83" s="265"/>
      <c r="BH83" s="265"/>
      <c r="BI83" s="265"/>
      <c r="BJ83" s="265"/>
      <c r="BK83" s="265"/>
      <c r="BL83" s="265"/>
      <c r="BM83" s="265"/>
      <c r="BN83" s="265"/>
      <c r="BO83" s="265"/>
      <c r="BP83" s="265"/>
      <c r="BQ83" s="262">
        <v>77</v>
      </c>
      <c r="BR83" s="267"/>
      <c r="BS83" s="1004"/>
      <c r="BT83" s="1005"/>
      <c r="BU83" s="1005"/>
      <c r="BV83" s="1005"/>
      <c r="BW83" s="1005"/>
      <c r="BX83" s="1005"/>
      <c r="BY83" s="1005"/>
      <c r="BZ83" s="1005"/>
      <c r="CA83" s="1005"/>
      <c r="CB83" s="1005"/>
      <c r="CC83" s="1005"/>
      <c r="CD83" s="1005"/>
      <c r="CE83" s="1005"/>
      <c r="CF83" s="1005"/>
      <c r="CG83" s="1006"/>
      <c r="CH83" s="1007"/>
      <c r="CI83" s="1008"/>
      <c r="CJ83" s="1008"/>
      <c r="CK83" s="1008"/>
      <c r="CL83" s="1009"/>
      <c r="CM83" s="1007"/>
      <c r="CN83" s="1008"/>
      <c r="CO83" s="1008"/>
      <c r="CP83" s="1008"/>
      <c r="CQ83" s="1009"/>
      <c r="CR83" s="1007"/>
      <c r="CS83" s="1008"/>
      <c r="CT83" s="1008"/>
      <c r="CU83" s="1008"/>
      <c r="CV83" s="1009"/>
      <c r="CW83" s="1007"/>
      <c r="CX83" s="1008"/>
      <c r="CY83" s="1008"/>
      <c r="CZ83" s="1008"/>
      <c r="DA83" s="1009"/>
      <c r="DB83" s="1007"/>
      <c r="DC83" s="1008"/>
      <c r="DD83" s="1008"/>
      <c r="DE83" s="1008"/>
      <c r="DF83" s="1009"/>
      <c r="DG83" s="1007"/>
      <c r="DH83" s="1008"/>
      <c r="DI83" s="1008"/>
      <c r="DJ83" s="1008"/>
      <c r="DK83" s="1009"/>
      <c r="DL83" s="1007"/>
      <c r="DM83" s="1008"/>
      <c r="DN83" s="1008"/>
      <c r="DO83" s="1008"/>
      <c r="DP83" s="1009"/>
      <c r="DQ83" s="1007"/>
      <c r="DR83" s="1008"/>
      <c r="DS83" s="1008"/>
      <c r="DT83" s="1008"/>
      <c r="DU83" s="1009"/>
      <c r="DV83" s="992"/>
      <c r="DW83" s="993"/>
      <c r="DX83" s="993"/>
      <c r="DY83" s="993"/>
      <c r="DZ83" s="994"/>
      <c r="EA83" s="246"/>
    </row>
    <row r="84" spans="1:131" s="247" customFormat="1" ht="26.25" customHeight="1" x14ac:dyDescent="0.2">
      <c r="A84" s="261">
        <v>17</v>
      </c>
      <c r="B84" s="1025"/>
      <c r="C84" s="1026"/>
      <c r="D84" s="1026"/>
      <c r="E84" s="1026"/>
      <c r="F84" s="1026"/>
      <c r="G84" s="1026"/>
      <c r="H84" s="1026"/>
      <c r="I84" s="1026"/>
      <c r="J84" s="1026"/>
      <c r="K84" s="1026"/>
      <c r="L84" s="1026"/>
      <c r="M84" s="1026"/>
      <c r="N84" s="1026"/>
      <c r="O84" s="1026"/>
      <c r="P84" s="1027"/>
      <c r="Q84" s="1028"/>
      <c r="R84" s="1022"/>
      <c r="S84" s="1022"/>
      <c r="T84" s="1022"/>
      <c r="U84" s="1022"/>
      <c r="V84" s="1022"/>
      <c r="W84" s="1022"/>
      <c r="X84" s="1022"/>
      <c r="Y84" s="1022"/>
      <c r="Z84" s="1022"/>
      <c r="AA84" s="1022"/>
      <c r="AB84" s="1022"/>
      <c r="AC84" s="1022"/>
      <c r="AD84" s="1022"/>
      <c r="AE84" s="1022"/>
      <c r="AF84" s="1022"/>
      <c r="AG84" s="1022"/>
      <c r="AH84" s="1022"/>
      <c r="AI84" s="1022"/>
      <c r="AJ84" s="1022"/>
      <c r="AK84" s="1022"/>
      <c r="AL84" s="1022"/>
      <c r="AM84" s="1022"/>
      <c r="AN84" s="1022"/>
      <c r="AO84" s="1022"/>
      <c r="AP84" s="1022"/>
      <c r="AQ84" s="1022"/>
      <c r="AR84" s="1022"/>
      <c r="AS84" s="1022"/>
      <c r="AT84" s="1022"/>
      <c r="AU84" s="1022"/>
      <c r="AV84" s="1022"/>
      <c r="AW84" s="1022"/>
      <c r="AX84" s="1022"/>
      <c r="AY84" s="1022"/>
      <c r="AZ84" s="1023"/>
      <c r="BA84" s="1023"/>
      <c r="BB84" s="1023"/>
      <c r="BC84" s="1023"/>
      <c r="BD84" s="1024"/>
      <c r="BE84" s="265"/>
      <c r="BF84" s="265"/>
      <c r="BG84" s="265"/>
      <c r="BH84" s="265"/>
      <c r="BI84" s="265"/>
      <c r="BJ84" s="265"/>
      <c r="BK84" s="265"/>
      <c r="BL84" s="265"/>
      <c r="BM84" s="265"/>
      <c r="BN84" s="265"/>
      <c r="BO84" s="265"/>
      <c r="BP84" s="265"/>
      <c r="BQ84" s="262">
        <v>78</v>
      </c>
      <c r="BR84" s="267"/>
      <c r="BS84" s="1004"/>
      <c r="BT84" s="1005"/>
      <c r="BU84" s="1005"/>
      <c r="BV84" s="1005"/>
      <c r="BW84" s="1005"/>
      <c r="BX84" s="1005"/>
      <c r="BY84" s="1005"/>
      <c r="BZ84" s="1005"/>
      <c r="CA84" s="1005"/>
      <c r="CB84" s="1005"/>
      <c r="CC84" s="1005"/>
      <c r="CD84" s="1005"/>
      <c r="CE84" s="1005"/>
      <c r="CF84" s="1005"/>
      <c r="CG84" s="1006"/>
      <c r="CH84" s="1007"/>
      <c r="CI84" s="1008"/>
      <c r="CJ84" s="1008"/>
      <c r="CK84" s="1008"/>
      <c r="CL84" s="1009"/>
      <c r="CM84" s="1007"/>
      <c r="CN84" s="1008"/>
      <c r="CO84" s="1008"/>
      <c r="CP84" s="1008"/>
      <c r="CQ84" s="1009"/>
      <c r="CR84" s="1007"/>
      <c r="CS84" s="1008"/>
      <c r="CT84" s="1008"/>
      <c r="CU84" s="1008"/>
      <c r="CV84" s="1009"/>
      <c r="CW84" s="1007"/>
      <c r="CX84" s="1008"/>
      <c r="CY84" s="1008"/>
      <c r="CZ84" s="1008"/>
      <c r="DA84" s="1009"/>
      <c r="DB84" s="1007"/>
      <c r="DC84" s="1008"/>
      <c r="DD84" s="1008"/>
      <c r="DE84" s="1008"/>
      <c r="DF84" s="1009"/>
      <c r="DG84" s="1007"/>
      <c r="DH84" s="1008"/>
      <c r="DI84" s="1008"/>
      <c r="DJ84" s="1008"/>
      <c r="DK84" s="1009"/>
      <c r="DL84" s="1007"/>
      <c r="DM84" s="1008"/>
      <c r="DN84" s="1008"/>
      <c r="DO84" s="1008"/>
      <c r="DP84" s="1009"/>
      <c r="DQ84" s="1007"/>
      <c r="DR84" s="1008"/>
      <c r="DS84" s="1008"/>
      <c r="DT84" s="1008"/>
      <c r="DU84" s="1009"/>
      <c r="DV84" s="992"/>
      <c r="DW84" s="993"/>
      <c r="DX84" s="993"/>
      <c r="DY84" s="993"/>
      <c r="DZ84" s="994"/>
      <c r="EA84" s="246"/>
    </row>
    <row r="85" spans="1:131" s="247" customFormat="1" ht="26.25" customHeight="1" x14ac:dyDescent="0.2">
      <c r="A85" s="261">
        <v>18</v>
      </c>
      <c r="B85" s="1025"/>
      <c r="C85" s="1026"/>
      <c r="D85" s="1026"/>
      <c r="E85" s="1026"/>
      <c r="F85" s="1026"/>
      <c r="G85" s="1026"/>
      <c r="H85" s="1026"/>
      <c r="I85" s="1026"/>
      <c r="J85" s="1026"/>
      <c r="K85" s="1026"/>
      <c r="L85" s="1026"/>
      <c r="M85" s="1026"/>
      <c r="N85" s="1026"/>
      <c r="O85" s="1026"/>
      <c r="P85" s="1027"/>
      <c r="Q85" s="1028"/>
      <c r="R85" s="1022"/>
      <c r="S85" s="1022"/>
      <c r="T85" s="1022"/>
      <c r="U85" s="1022"/>
      <c r="V85" s="1022"/>
      <c r="W85" s="1022"/>
      <c r="X85" s="1022"/>
      <c r="Y85" s="1022"/>
      <c r="Z85" s="1022"/>
      <c r="AA85" s="1022"/>
      <c r="AB85" s="1022"/>
      <c r="AC85" s="1022"/>
      <c r="AD85" s="1022"/>
      <c r="AE85" s="1022"/>
      <c r="AF85" s="1022"/>
      <c r="AG85" s="1022"/>
      <c r="AH85" s="1022"/>
      <c r="AI85" s="1022"/>
      <c r="AJ85" s="1022"/>
      <c r="AK85" s="1022"/>
      <c r="AL85" s="1022"/>
      <c r="AM85" s="1022"/>
      <c r="AN85" s="1022"/>
      <c r="AO85" s="1022"/>
      <c r="AP85" s="1022"/>
      <c r="AQ85" s="1022"/>
      <c r="AR85" s="1022"/>
      <c r="AS85" s="1022"/>
      <c r="AT85" s="1022"/>
      <c r="AU85" s="1022"/>
      <c r="AV85" s="1022"/>
      <c r="AW85" s="1022"/>
      <c r="AX85" s="1022"/>
      <c r="AY85" s="1022"/>
      <c r="AZ85" s="1023"/>
      <c r="BA85" s="1023"/>
      <c r="BB85" s="1023"/>
      <c r="BC85" s="1023"/>
      <c r="BD85" s="1024"/>
      <c r="BE85" s="265"/>
      <c r="BF85" s="265"/>
      <c r="BG85" s="265"/>
      <c r="BH85" s="265"/>
      <c r="BI85" s="265"/>
      <c r="BJ85" s="265"/>
      <c r="BK85" s="265"/>
      <c r="BL85" s="265"/>
      <c r="BM85" s="265"/>
      <c r="BN85" s="265"/>
      <c r="BO85" s="265"/>
      <c r="BP85" s="265"/>
      <c r="BQ85" s="262">
        <v>79</v>
      </c>
      <c r="BR85" s="267"/>
      <c r="BS85" s="1004"/>
      <c r="BT85" s="1005"/>
      <c r="BU85" s="1005"/>
      <c r="BV85" s="1005"/>
      <c r="BW85" s="1005"/>
      <c r="BX85" s="1005"/>
      <c r="BY85" s="1005"/>
      <c r="BZ85" s="1005"/>
      <c r="CA85" s="1005"/>
      <c r="CB85" s="1005"/>
      <c r="CC85" s="1005"/>
      <c r="CD85" s="1005"/>
      <c r="CE85" s="1005"/>
      <c r="CF85" s="1005"/>
      <c r="CG85" s="1006"/>
      <c r="CH85" s="1007"/>
      <c r="CI85" s="1008"/>
      <c r="CJ85" s="1008"/>
      <c r="CK85" s="1008"/>
      <c r="CL85" s="1009"/>
      <c r="CM85" s="1007"/>
      <c r="CN85" s="1008"/>
      <c r="CO85" s="1008"/>
      <c r="CP85" s="1008"/>
      <c r="CQ85" s="1009"/>
      <c r="CR85" s="1007"/>
      <c r="CS85" s="1008"/>
      <c r="CT85" s="1008"/>
      <c r="CU85" s="1008"/>
      <c r="CV85" s="1009"/>
      <c r="CW85" s="1007"/>
      <c r="CX85" s="1008"/>
      <c r="CY85" s="1008"/>
      <c r="CZ85" s="1008"/>
      <c r="DA85" s="1009"/>
      <c r="DB85" s="1007"/>
      <c r="DC85" s="1008"/>
      <c r="DD85" s="1008"/>
      <c r="DE85" s="1008"/>
      <c r="DF85" s="1009"/>
      <c r="DG85" s="1007"/>
      <c r="DH85" s="1008"/>
      <c r="DI85" s="1008"/>
      <c r="DJ85" s="1008"/>
      <c r="DK85" s="1009"/>
      <c r="DL85" s="1007"/>
      <c r="DM85" s="1008"/>
      <c r="DN85" s="1008"/>
      <c r="DO85" s="1008"/>
      <c r="DP85" s="1009"/>
      <c r="DQ85" s="1007"/>
      <c r="DR85" s="1008"/>
      <c r="DS85" s="1008"/>
      <c r="DT85" s="1008"/>
      <c r="DU85" s="1009"/>
      <c r="DV85" s="992"/>
      <c r="DW85" s="993"/>
      <c r="DX85" s="993"/>
      <c r="DY85" s="993"/>
      <c r="DZ85" s="994"/>
      <c r="EA85" s="246"/>
    </row>
    <row r="86" spans="1:131" s="247" customFormat="1" ht="26.25" customHeight="1" x14ac:dyDescent="0.2">
      <c r="A86" s="261">
        <v>19</v>
      </c>
      <c r="B86" s="1025"/>
      <c r="C86" s="1026"/>
      <c r="D86" s="1026"/>
      <c r="E86" s="1026"/>
      <c r="F86" s="1026"/>
      <c r="G86" s="1026"/>
      <c r="H86" s="1026"/>
      <c r="I86" s="1026"/>
      <c r="J86" s="1026"/>
      <c r="K86" s="1026"/>
      <c r="L86" s="1026"/>
      <c r="M86" s="1026"/>
      <c r="N86" s="1026"/>
      <c r="O86" s="1026"/>
      <c r="P86" s="1027"/>
      <c r="Q86" s="1028"/>
      <c r="R86" s="1022"/>
      <c r="S86" s="1022"/>
      <c r="T86" s="1022"/>
      <c r="U86" s="1022"/>
      <c r="V86" s="1022"/>
      <c r="W86" s="1022"/>
      <c r="X86" s="1022"/>
      <c r="Y86" s="1022"/>
      <c r="Z86" s="1022"/>
      <c r="AA86" s="1022"/>
      <c r="AB86" s="1022"/>
      <c r="AC86" s="1022"/>
      <c r="AD86" s="1022"/>
      <c r="AE86" s="1022"/>
      <c r="AF86" s="1022"/>
      <c r="AG86" s="1022"/>
      <c r="AH86" s="1022"/>
      <c r="AI86" s="1022"/>
      <c r="AJ86" s="1022"/>
      <c r="AK86" s="1022"/>
      <c r="AL86" s="1022"/>
      <c r="AM86" s="1022"/>
      <c r="AN86" s="1022"/>
      <c r="AO86" s="1022"/>
      <c r="AP86" s="1022"/>
      <c r="AQ86" s="1022"/>
      <c r="AR86" s="1022"/>
      <c r="AS86" s="1022"/>
      <c r="AT86" s="1022"/>
      <c r="AU86" s="1022"/>
      <c r="AV86" s="1022"/>
      <c r="AW86" s="1022"/>
      <c r="AX86" s="1022"/>
      <c r="AY86" s="1022"/>
      <c r="AZ86" s="1023"/>
      <c r="BA86" s="1023"/>
      <c r="BB86" s="1023"/>
      <c r="BC86" s="1023"/>
      <c r="BD86" s="1024"/>
      <c r="BE86" s="265"/>
      <c r="BF86" s="265"/>
      <c r="BG86" s="265"/>
      <c r="BH86" s="265"/>
      <c r="BI86" s="265"/>
      <c r="BJ86" s="265"/>
      <c r="BK86" s="265"/>
      <c r="BL86" s="265"/>
      <c r="BM86" s="265"/>
      <c r="BN86" s="265"/>
      <c r="BO86" s="265"/>
      <c r="BP86" s="265"/>
      <c r="BQ86" s="262">
        <v>80</v>
      </c>
      <c r="BR86" s="267"/>
      <c r="BS86" s="1004"/>
      <c r="BT86" s="1005"/>
      <c r="BU86" s="1005"/>
      <c r="BV86" s="1005"/>
      <c r="BW86" s="1005"/>
      <c r="BX86" s="1005"/>
      <c r="BY86" s="1005"/>
      <c r="BZ86" s="1005"/>
      <c r="CA86" s="1005"/>
      <c r="CB86" s="1005"/>
      <c r="CC86" s="1005"/>
      <c r="CD86" s="1005"/>
      <c r="CE86" s="1005"/>
      <c r="CF86" s="1005"/>
      <c r="CG86" s="1006"/>
      <c r="CH86" s="1007"/>
      <c r="CI86" s="1008"/>
      <c r="CJ86" s="1008"/>
      <c r="CK86" s="1008"/>
      <c r="CL86" s="1009"/>
      <c r="CM86" s="1007"/>
      <c r="CN86" s="1008"/>
      <c r="CO86" s="1008"/>
      <c r="CP86" s="1008"/>
      <c r="CQ86" s="1009"/>
      <c r="CR86" s="1007"/>
      <c r="CS86" s="1008"/>
      <c r="CT86" s="1008"/>
      <c r="CU86" s="1008"/>
      <c r="CV86" s="1009"/>
      <c r="CW86" s="1007"/>
      <c r="CX86" s="1008"/>
      <c r="CY86" s="1008"/>
      <c r="CZ86" s="1008"/>
      <c r="DA86" s="1009"/>
      <c r="DB86" s="1007"/>
      <c r="DC86" s="1008"/>
      <c r="DD86" s="1008"/>
      <c r="DE86" s="1008"/>
      <c r="DF86" s="1009"/>
      <c r="DG86" s="1007"/>
      <c r="DH86" s="1008"/>
      <c r="DI86" s="1008"/>
      <c r="DJ86" s="1008"/>
      <c r="DK86" s="1009"/>
      <c r="DL86" s="1007"/>
      <c r="DM86" s="1008"/>
      <c r="DN86" s="1008"/>
      <c r="DO86" s="1008"/>
      <c r="DP86" s="1009"/>
      <c r="DQ86" s="1007"/>
      <c r="DR86" s="1008"/>
      <c r="DS86" s="1008"/>
      <c r="DT86" s="1008"/>
      <c r="DU86" s="1009"/>
      <c r="DV86" s="992"/>
      <c r="DW86" s="993"/>
      <c r="DX86" s="993"/>
      <c r="DY86" s="993"/>
      <c r="DZ86" s="994"/>
      <c r="EA86" s="246"/>
    </row>
    <row r="87" spans="1:131" s="247" customFormat="1" ht="26.25" customHeight="1" x14ac:dyDescent="0.2">
      <c r="A87" s="269">
        <v>20</v>
      </c>
      <c r="B87" s="1015"/>
      <c r="C87" s="1016"/>
      <c r="D87" s="1016"/>
      <c r="E87" s="1016"/>
      <c r="F87" s="1016"/>
      <c r="G87" s="1016"/>
      <c r="H87" s="1016"/>
      <c r="I87" s="1016"/>
      <c r="J87" s="1016"/>
      <c r="K87" s="1016"/>
      <c r="L87" s="1016"/>
      <c r="M87" s="1016"/>
      <c r="N87" s="1016"/>
      <c r="O87" s="1016"/>
      <c r="P87" s="1017"/>
      <c r="Q87" s="1018"/>
      <c r="R87" s="1019"/>
      <c r="S87" s="1019"/>
      <c r="T87" s="1019"/>
      <c r="U87" s="1019"/>
      <c r="V87" s="1019"/>
      <c r="W87" s="1019"/>
      <c r="X87" s="1019"/>
      <c r="Y87" s="1019"/>
      <c r="Z87" s="1019"/>
      <c r="AA87" s="1019"/>
      <c r="AB87" s="1019"/>
      <c r="AC87" s="1019"/>
      <c r="AD87" s="1019"/>
      <c r="AE87" s="1019"/>
      <c r="AF87" s="1019"/>
      <c r="AG87" s="1019"/>
      <c r="AH87" s="1019"/>
      <c r="AI87" s="1019"/>
      <c r="AJ87" s="1019"/>
      <c r="AK87" s="1019"/>
      <c r="AL87" s="1019"/>
      <c r="AM87" s="1019"/>
      <c r="AN87" s="1019"/>
      <c r="AO87" s="1019"/>
      <c r="AP87" s="1019"/>
      <c r="AQ87" s="1019"/>
      <c r="AR87" s="1019"/>
      <c r="AS87" s="1019"/>
      <c r="AT87" s="1019"/>
      <c r="AU87" s="1019"/>
      <c r="AV87" s="1019"/>
      <c r="AW87" s="1019"/>
      <c r="AX87" s="1019"/>
      <c r="AY87" s="1019"/>
      <c r="AZ87" s="1020"/>
      <c r="BA87" s="1020"/>
      <c r="BB87" s="1020"/>
      <c r="BC87" s="1020"/>
      <c r="BD87" s="1021"/>
      <c r="BE87" s="265"/>
      <c r="BF87" s="265"/>
      <c r="BG87" s="265"/>
      <c r="BH87" s="265"/>
      <c r="BI87" s="265"/>
      <c r="BJ87" s="265"/>
      <c r="BK87" s="265"/>
      <c r="BL87" s="265"/>
      <c r="BM87" s="265"/>
      <c r="BN87" s="265"/>
      <c r="BO87" s="265"/>
      <c r="BP87" s="265"/>
      <c r="BQ87" s="262">
        <v>81</v>
      </c>
      <c r="BR87" s="267"/>
      <c r="BS87" s="1004"/>
      <c r="BT87" s="1005"/>
      <c r="BU87" s="1005"/>
      <c r="BV87" s="1005"/>
      <c r="BW87" s="1005"/>
      <c r="BX87" s="1005"/>
      <c r="BY87" s="1005"/>
      <c r="BZ87" s="1005"/>
      <c r="CA87" s="1005"/>
      <c r="CB87" s="1005"/>
      <c r="CC87" s="1005"/>
      <c r="CD87" s="1005"/>
      <c r="CE87" s="1005"/>
      <c r="CF87" s="1005"/>
      <c r="CG87" s="1006"/>
      <c r="CH87" s="1007"/>
      <c r="CI87" s="1008"/>
      <c r="CJ87" s="1008"/>
      <c r="CK87" s="1008"/>
      <c r="CL87" s="1009"/>
      <c r="CM87" s="1007"/>
      <c r="CN87" s="1008"/>
      <c r="CO87" s="1008"/>
      <c r="CP87" s="1008"/>
      <c r="CQ87" s="1009"/>
      <c r="CR87" s="1007"/>
      <c r="CS87" s="1008"/>
      <c r="CT87" s="1008"/>
      <c r="CU87" s="1008"/>
      <c r="CV87" s="1009"/>
      <c r="CW87" s="1007"/>
      <c r="CX87" s="1008"/>
      <c r="CY87" s="1008"/>
      <c r="CZ87" s="1008"/>
      <c r="DA87" s="1009"/>
      <c r="DB87" s="1007"/>
      <c r="DC87" s="1008"/>
      <c r="DD87" s="1008"/>
      <c r="DE87" s="1008"/>
      <c r="DF87" s="1009"/>
      <c r="DG87" s="1007"/>
      <c r="DH87" s="1008"/>
      <c r="DI87" s="1008"/>
      <c r="DJ87" s="1008"/>
      <c r="DK87" s="1009"/>
      <c r="DL87" s="1007"/>
      <c r="DM87" s="1008"/>
      <c r="DN87" s="1008"/>
      <c r="DO87" s="1008"/>
      <c r="DP87" s="1009"/>
      <c r="DQ87" s="1007"/>
      <c r="DR87" s="1008"/>
      <c r="DS87" s="1008"/>
      <c r="DT87" s="1008"/>
      <c r="DU87" s="1009"/>
      <c r="DV87" s="992"/>
      <c r="DW87" s="993"/>
      <c r="DX87" s="993"/>
      <c r="DY87" s="993"/>
      <c r="DZ87" s="994"/>
      <c r="EA87" s="246"/>
    </row>
    <row r="88" spans="1:131" s="247" customFormat="1" ht="26.25" customHeight="1" thickBot="1" x14ac:dyDescent="0.25">
      <c r="A88" s="264" t="s">
        <v>384</v>
      </c>
      <c r="B88" s="995" t="s">
        <v>414</v>
      </c>
      <c r="C88" s="996"/>
      <c r="D88" s="996"/>
      <c r="E88" s="996"/>
      <c r="F88" s="996"/>
      <c r="G88" s="996"/>
      <c r="H88" s="996"/>
      <c r="I88" s="996"/>
      <c r="J88" s="996"/>
      <c r="K88" s="996"/>
      <c r="L88" s="996"/>
      <c r="M88" s="996"/>
      <c r="N88" s="996"/>
      <c r="O88" s="996"/>
      <c r="P88" s="997"/>
      <c r="Q88" s="1013"/>
      <c r="R88" s="1014"/>
      <c r="S88" s="1014"/>
      <c r="T88" s="1014"/>
      <c r="U88" s="1014"/>
      <c r="V88" s="1014"/>
      <c r="W88" s="1014"/>
      <c r="X88" s="1014"/>
      <c r="Y88" s="1014"/>
      <c r="Z88" s="1014"/>
      <c r="AA88" s="1014"/>
      <c r="AB88" s="1014"/>
      <c r="AC88" s="1014"/>
      <c r="AD88" s="1014"/>
      <c r="AE88" s="1014"/>
      <c r="AF88" s="1010">
        <v>10798</v>
      </c>
      <c r="AG88" s="1010"/>
      <c r="AH88" s="1010"/>
      <c r="AI88" s="1010"/>
      <c r="AJ88" s="1010"/>
      <c r="AK88" s="1014"/>
      <c r="AL88" s="1014"/>
      <c r="AM88" s="1014"/>
      <c r="AN88" s="1014"/>
      <c r="AO88" s="1014"/>
      <c r="AP88" s="1010">
        <v>3212</v>
      </c>
      <c r="AQ88" s="1010"/>
      <c r="AR88" s="1010"/>
      <c r="AS88" s="1010"/>
      <c r="AT88" s="1010"/>
      <c r="AU88" s="1010">
        <v>805</v>
      </c>
      <c r="AV88" s="1010"/>
      <c r="AW88" s="1010"/>
      <c r="AX88" s="1010"/>
      <c r="AY88" s="1010"/>
      <c r="AZ88" s="1011"/>
      <c r="BA88" s="1011"/>
      <c r="BB88" s="1011"/>
      <c r="BC88" s="1011"/>
      <c r="BD88" s="1012"/>
      <c r="BE88" s="265"/>
      <c r="BF88" s="265"/>
      <c r="BG88" s="265"/>
      <c r="BH88" s="265"/>
      <c r="BI88" s="265"/>
      <c r="BJ88" s="265"/>
      <c r="BK88" s="265"/>
      <c r="BL88" s="265"/>
      <c r="BM88" s="265"/>
      <c r="BN88" s="265"/>
      <c r="BO88" s="265"/>
      <c r="BP88" s="265"/>
      <c r="BQ88" s="262">
        <v>82</v>
      </c>
      <c r="BR88" s="267"/>
      <c r="BS88" s="1004"/>
      <c r="BT88" s="1005"/>
      <c r="BU88" s="1005"/>
      <c r="BV88" s="1005"/>
      <c r="BW88" s="1005"/>
      <c r="BX88" s="1005"/>
      <c r="BY88" s="1005"/>
      <c r="BZ88" s="1005"/>
      <c r="CA88" s="1005"/>
      <c r="CB88" s="1005"/>
      <c r="CC88" s="1005"/>
      <c r="CD88" s="1005"/>
      <c r="CE88" s="1005"/>
      <c r="CF88" s="1005"/>
      <c r="CG88" s="1006"/>
      <c r="CH88" s="1007"/>
      <c r="CI88" s="1008"/>
      <c r="CJ88" s="1008"/>
      <c r="CK88" s="1008"/>
      <c r="CL88" s="1009"/>
      <c r="CM88" s="1007"/>
      <c r="CN88" s="1008"/>
      <c r="CO88" s="1008"/>
      <c r="CP88" s="1008"/>
      <c r="CQ88" s="1009"/>
      <c r="CR88" s="1007"/>
      <c r="CS88" s="1008"/>
      <c r="CT88" s="1008"/>
      <c r="CU88" s="1008"/>
      <c r="CV88" s="1009"/>
      <c r="CW88" s="1007"/>
      <c r="CX88" s="1008"/>
      <c r="CY88" s="1008"/>
      <c r="CZ88" s="1008"/>
      <c r="DA88" s="1009"/>
      <c r="DB88" s="1007"/>
      <c r="DC88" s="1008"/>
      <c r="DD88" s="1008"/>
      <c r="DE88" s="1008"/>
      <c r="DF88" s="1009"/>
      <c r="DG88" s="1007"/>
      <c r="DH88" s="1008"/>
      <c r="DI88" s="1008"/>
      <c r="DJ88" s="1008"/>
      <c r="DK88" s="1009"/>
      <c r="DL88" s="1007"/>
      <c r="DM88" s="1008"/>
      <c r="DN88" s="1008"/>
      <c r="DO88" s="1008"/>
      <c r="DP88" s="1009"/>
      <c r="DQ88" s="1007"/>
      <c r="DR88" s="1008"/>
      <c r="DS88" s="1008"/>
      <c r="DT88" s="1008"/>
      <c r="DU88" s="1009"/>
      <c r="DV88" s="992"/>
      <c r="DW88" s="993"/>
      <c r="DX88" s="993"/>
      <c r="DY88" s="993"/>
      <c r="DZ88" s="994"/>
      <c r="EA88" s="246"/>
    </row>
    <row r="89" spans="1:131" s="247" customFormat="1" ht="26.25" hidden="1" customHeight="1" x14ac:dyDescent="0.2">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1004"/>
      <c r="BT89" s="1005"/>
      <c r="BU89" s="1005"/>
      <c r="BV89" s="1005"/>
      <c r="BW89" s="1005"/>
      <c r="BX89" s="1005"/>
      <c r="BY89" s="1005"/>
      <c r="BZ89" s="1005"/>
      <c r="CA89" s="1005"/>
      <c r="CB89" s="1005"/>
      <c r="CC89" s="1005"/>
      <c r="CD89" s="1005"/>
      <c r="CE89" s="1005"/>
      <c r="CF89" s="1005"/>
      <c r="CG89" s="1006"/>
      <c r="CH89" s="1007"/>
      <c r="CI89" s="1008"/>
      <c r="CJ89" s="1008"/>
      <c r="CK89" s="1008"/>
      <c r="CL89" s="1009"/>
      <c r="CM89" s="1007"/>
      <c r="CN89" s="1008"/>
      <c r="CO89" s="1008"/>
      <c r="CP89" s="1008"/>
      <c r="CQ89" s="1009"/>
      <c r="CR89" s="1007"/>
      <c r="CS89" s="1008"/>
      <c r="CT89" s="1008"/>
      <c r="CU89" s="1008"/>
      <c r="CV89" s="1009"/>
      <c r="CW89" s="1007"/>
      <c r="CX89" s="1008"/>
      <c r="CY89" s="1008"/>
      <c r="CZ89" s="1008"/>
      <c r="DA89" s="1009"/>
      <c r="DB89" s="1007"/>
      <c r="DC89" s="1008"/>
      <c r="DD89" s="1008"/>
      <c r="DE89" s="1008"/>
      <c r="DF89" s="1009"/>
      <c r="DG89" s="1007"/>
      <c r="DH89" s="1008"/>
      <c r="DI89" s="1008"/>
      <c r="DJ89" s="1008"/>
      <c r="DK89" s="1009"/>
      <c r="DL89" s="1007"/>
      <c r="DM89" s="1008"/>
      <c r="DN89" s="1008"/>
      <c r="DO89" s="1008"/>
      <c r="DP89" s="1009"/>
      <c r="DQ89" s="1007"/>
      <c r="DR89" s="1008"/>
      <c r="DS89" s="1008"/>
      <c r="DT89" s="1008"/>
      <c r="DU89" s="1009"/>
      <c r="DV89" s="992"/>
      <c r="DW89" s="993"/>
      <c r="DX89" s="993"/>
      <c r="DY89" s="993"/>
      <c r="DZ89" s="994"/>
      <c r="EA89" s="246"/>
    </row>
    <row r="90" spans="1:131" s="247" customFormat="1" ht="26.25" hidden="1" customHeight="1" x14ac:dyDescent="0.2">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1004"/>
      <c r="BT90" s="1005"/>
      <c r="BU90" s="1005"/>
      <c r="BV90" s="1005"/>
      <c r="BW90" s="1005"/>
      <c r="BX90" s="1005"/>
      <c r="BY90" s="1005"/>
      <c r="BZ90" s="1005"/>
      <c r="CA90" s="1005"/>
      <c r="CB90" s="1005"/>
      <c r="CC90" s="1005"/>
      <c r="CD90" s="1005"/>
      <c r="CE90" s="1005"/>
      <c r="CF90" s="1005"/>
      <c r="CG90" s="1006"/>
      <c r="CH90" s="1007"/>
      <c r="CI90" s="1008"/>
      <c r="CJ90" s="1008"/>
      <c r="CK90" s="1008"/>
      <c r="CL90" s="1009"/>
      <c r="CM90" s="1007"/>
      <c r="CN90" s="1008"/>
      <c r="CO90" s="1008"/>
      <c r="CP90" s="1008"/>
      <c r="CQ90" s="1009"/>
      <c r="CR90" s="1007"/>
      <c r="CS90" s="1008"/>
      <c r="CT90" s="1008"/>
      <c r="CU90" s="1008"/>
      <c r="CV90" s="1009"/>
      <c r="CW90" s="1007"/>
      <c r="CX90" s="1008"/>
      <c r="CY90" s="1008"/>
      <c r="CZ90" s="1008"/>
      <c r="DA90" s="1009"/>
      <c r="DB90" s="1007"/>
      <c r="DC90" s="1008"/>
      <c r="DD90" s="1008"/>
      <c r="DE90" s="1008"/>
      <c r="DF90" s="1009"/>
      <c r="DG90" s="1007"/>
      <c r="DH90" s="1008"/>
      <c r="DI90" s="1008"/>
      <c r="DJ90" s="1008"/>
      <c r="DK90" s="1009"/>
      <c r="DL90" s="1007"/>
      <c r="DM90" s="1008"/>
      <c r="DN90" s="1008"/>
      <c r="DO90" s="1008"/>
      <c r="DP90" s="1009"/>
      <c r="DQ90" s="1007"/>
      <c r="DR90" s="1008"/>
      <c r="DS90" s="1008"/>
      <c r="DT90" s="1008"/>
      <c r="DU90" s="1009"/>
      <c r="DV90" s="992"/>
      <c r="DW90" s="993"/>
      <c r="DX90" s="993"/>
      <c r="DY90" s="993"/>
      <c r="DZ90" s="994"/>
      <c r="EA90" s="246"/>
    </row>
    <row r="91" spans="1:131" s="247" customFormat="1" ht="26.25" hidden="1" customHeight="1" x14ac:dyDescent="0.2">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1004"/>
      <c r="BT91" s="1005"/>
      <c r="BU91" s="1005"/>
      <c r="BV91" s="1005"/>
      <c r="BW91" s="1005"/>
      <c r="BX91" s="1005"/>
      <c r="BY91" s="1005"/>
      <c r="BZ91" s="1005"/>
      <c r="CA91" s="1005"/>
      <c r="CB91" s="1005"/>
      <c r="CC91" s="1005"/>
      <c r="CD91" s="1005"/>
      <c r="CE91" s="1005"/>
      <c r="CF91" s="1005"/>
      <c r="CG91" s="1006"/>
      <c r="CH91" s="1007"/>
      <c r="CI91" s="1008"/>
      <c r="CJ91" s="1008"/>
      <c r="CK91" s="1008"/>
      <c r="CL91" s="1009"/>
      <c r="CM91" s="1007"/>
      <c r="CN91" s="1008"/>
      <c r="CO91" s="1008"/>
      <c r="CP91" s="1008"/>
      <c r="CQ91" s="1009"/>
      <c r="CR91" s="1007"/>
      <c r="CS91" s="1008"/>
      <c r="CT91" s="1008"/>
      <c r="CU91" s="1008"/>
      <c r="CV91" s="1009"/>
      <c r="CW91" s="1007"/>
      <c r="CX91" s="1008"/>
      <c r="CY91" s="1008"/>
      <c r="CZ91" s="1008"/>
      <c r="DA91" s="1009"/>
      <c r="DB91" s="1007"/>
      <c r="DC91" s="1008"/>
      <c r="DD91" s="1008"/>
      <c r="DE91" s="1008"/>
      <c r="DF91" s="1009"/>
      <c r="DG91" s="1007"/>
      <c r="DH91" s="1008"/>
      <c r="DI91" s="1008"/>
      <c r="DJ91" s="1008"/>
      <c r="DK91" s="1009"/>
      <c r="DL91" s="1007"/>
      <c r="DM91" s="1008"/>
      <c r="DN91" s="1008"/>
      <c r="DO91" s="1008"/>
      <c r="DP91" s="1009"/>
      <c r="DQ91" s="1007"/>
      <c r="DR91" s="1008"/>
      <c r="DS91" s="1008"/>
      <c r="DT91" s="1008"/>
      <c r="DU91" s="1009"/>
      <c r="DV91" s="992"/>
      <c r="DW91" s="993"/>
      <c r="DX91" s="993"/>
      <c r="DY91" s="993"/>
      <c r="DZ91" s="994"/>
      <c r="EA91" s="246"/>
    </row>
    <row r="92" spans="1:131" s="247" customFormat="1" ht="26.25" hidden="1" customHeight="1" x14ac:dyDescent="0.2">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1004"/>
      <c r="BT92" s="1005"/>
      <c r="BU92" s="1005"/>
      <c r="BV92" s="1005"/>
      <c r="BW92" s="1005"/>
      <c r="BX92" s="1005"/>
      <c r="BY92" s="1005"/>
      <c r="BZ92" s="1005"/>
      <c r="CA92" s="1005"/>
      <c r="CB92" s="1005"/>
      <c r="CC92" s="1005"/>
      <c r="CD92" s="1005"/>
      <c r="CE92" s="1005"/>
      <c r="CF92" s="1005"/>
      <c r="CG92" s="1006"/>
      <c r="CH92" s="1007"/>
      <c r="CI92" s="1008"/>
      <c r="CJ92" s="1008"/>
      <c r="CK92" s="1008"/>
      <c r="CL92" s="1009"/>
      <c r="CM92" s="1007"/>
      <c r="CN92" s="1008"/>
      <c r="CO92" s="1008"/>
      <c r="CP92" s="1008"/>
      <c r="CQ92" s="1009"/>
      <c r="CR92" s="1007"/>
      <c r="CS92" s="1008"/>
      <c r="CT92" s="1008"/>
      <c r="CU92" s="1008"/>
      <c r="CV92" s="1009"/>
      <c r="CW92" s="1007"/>
      <c r="CX92" s="1008"/>
      <c r="CY92" s="1008"/>
      <c r="CZ92" s="1008"/>
      <c r="DA92" s="1009"/>
      <c r="DB92" s="1007"/>
      <c r="DC92" s="1008"/>
      <c r="DD92" s="1008"/>
      <c r="DE92" s="1008"/>
      <c r="DF92" s="1009"/>
      <c r="DG92" s="1007"/>
      <c r="DH92" s="1008"/>
      <c r="DI92" s="1008"/>
      <c r="DJ92" s="1008"/>
      <c r="DK92" s="1009"/>
      <c r="DL92" s="1007"/>
      <c r="DM92" s="1008"/>
      <c r="DN92" s="1008"/>
      <c r="DO92" s="1008"/>
      <c r="DP92" s="1009"/>
      <c r="DQ92" s="1007"/>
      <c r="DR92" s="1008"/>
      <c r="DS92" s="1008"/>
      <c r="DT92" s="1008"/>
      <c r="DU92" s="1009"/>
      <c r="DV92" s="992"/>
      <c r="DW92" s="993"/>
      <c r="DX92" s="993"/>
      <c r="DY92" s="993"/>
      <c r="DZ92" s="994"/>
      <c r="EA92" s="246"/>
    </row>
    <row r="93" spans="1:131" s="247" customFormat="1" ht="26.25" hidden="1" customHeight="1" x14ac:dyDescent="0.2">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1004"/>
      <c r="BT93" s="1005"/>
      <c r="BU93" s="1005"/>
      <c r="BV93" s="1005"/>
      <c r="BW93" s="1005"/>
      <c r="BX93" s="1005"/>
      <c r="BY93" s="1005"/>
      <c r="BZ93" s="1005"/>
      <c r="CA93" s="1005"/>
      <c r="CB93" s="1005"/>
      <c r="CC93" s="1005"/>
      <c r="CD93" s="1005"/>
      <c r="CE93" s="1005"/>
      <c r="CF93" s="1005"/>
      <c r="CG93" s="1006"/>
      <c r="CH93" s="1007"/>
      <c r="CI93" s="1008"/>
      <c r="CJ93" s="1008"/>
      <c r="CK93" s="1008"/>
      <c r="CL93" s="1009"/>
      <c r="CM93" s="1007"/>
      <c r="CN93" s="1008"/>
      <c r="CO93" s="1008"/>
      <c r="CP93" s="1008"/>
      <c r="CQ93" s="1009"/>
      <c r="CR93" s="1007"/>
      <c r="CS93" s="1008"/>
      <c r="CT93" s="1008"/>
      <c r="CU93" s="1008"/>
      <c r="CV93" s="1009"/>
      <c r="CW93" s="1007"/>
      <c r="CX93" s="1008"/>
      <c r="CY93" s="1008"/>
      <c r="CZ93" s="1008"/>
      <c r="DA93" s="1009"/>
      <c r="DB93" s="1007"/>
      <c r="DC93" s="1008"/>
      <c r="DD93" s="1008"/>
      <c r="DE93" s="1008"/>
      <c r="DF93" s="1009"/>
      <c r="DG93" s="1007"/>
      <c r="DH93" s="1008"/>
      <c r="DI93" s="1008"/>
      <c r="DJ93" s="1008"/>
      <c r="DK93" s="1009"/>
      <c r="DL93" s="1007"/>
      <c r="DM93" s="1008"/>
      <c r="DN93" s="1008"/>
      <c r="DO93" s="1008"/>
      <c r="DP93" s="1009"/>
      <c r="DQ93" s="1007"/>
      <c r="DR93" s="1008"/>
      <c r="DS93" s="1008"/>
      <c r="DT93" s="1008"/>
      <c r="DU93" s="1009"/>
      <c r="DV93" s="992"/>
      <c r="DW93" s="993"/>
      <c r="DX93" s="993"/>
      <c r="DY93" s="993"/>
      <c r="DZ93" s="994"/>
      <c r="EA93" s="246"/>
    </row>
    <row r="94" spans="1:131" s="247" customFormat="1" ht="26.25" hidden="1" customHeight="1" x14ac:dyDescent="0.2">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1004"/>
      <c r="BT94" s="1005"/>
      <c r="BU94" s="1005"/>
      <c r="BV94" s="1005"/>
      <c r="BW94" s="1005"/>
      <c r="BX94" s="1005"/>
      <c r="BY94" s="1005"/>
      <c r="BZ94" s="1005"/>
      <c r="CA94" s="1005"/>
      <c r="CB94" s="1005"/>
      <c r="CC94" s="1005"/>
      <c r="CD94" s="1005"/>
      <c r="CE94" s="1005"/>
      <c r="CF94" s="1005"/>
      <c r="CG94" s="1006"/>
      <c r="CH94" s="1007"/>
      <c r="CI94" s="1008"/>
      <c r="CJ94" s="1008"/>
      <c r="CK94" s="1008"/>
      <c r="CL94" s="1009"/>
      <c r="CM94" s="1007"/>
      <c r="CN94" s="1008"/>
      <c r="CO94" s="1008"/>
      <c r="CP94" s="1008"/>
      <c r="CQ94" s="1009"/>
      <c r="CR94" s="1007"/>
      <c r="CS94" s="1008"/>
      <c r="CT94" s="1008"/>
      <c r="CU94" s="1008"/>
      <c r="CV94" s="1009"/>
      <c r="CW94" s="1007"/>
      <c r="CX94" s="1008"/>
      <c r="CY94" s="1008"/>
      <c r="CZ94" s="1008"/>
      <c r="DA94" s="1009"/>
      <c r="DB94" s="1007"/>
      <c r="DC94" s="1008"/>
      <c r="DD94" s="1008"/>
      <c r="DE94" s="1008"/>
      <c r="DF94" s="1009"/>
      <c r="DG94" s="1007"/>
      <c r="DH94" s="1008"/>
      <c r="DI94" s="1008"/>
      <c r="DJ94" s="1008"/>
      <c r="DK94" s="1009"/>
      <c r="DL94" s="1007"/>
      <c r="DM94" s="1008"/>
      <c r="DN94" s="1008"/>
      <c r="DO94" s="1008"/>
      <c r="DP94" s="1009"/>
      <c r="DQ94" s="1007"/>
      <c r="DR94" s="1008"/>
      <c r="DS94" s="1008"/>
      <c r="DT94" s="1008"/>
      <c r="DU94" s="1009"/>
      <c r="DV94" s="992"/>
      <c r="DW94" s="993"/>
      <c r="DX94" s="993"/>
      <c r="DY94" s="993"/>
      <c r="DZ94" s="994"/>
      <c r="EA94" s="246"/>
    </row>
    <row r="95" spans="1:131" s="247" customFormat="1" ht="26.25" hidden="1" customHeight="1" x14ac:dyDescent="0.2">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1004"/>
      <c r="BT95" s="1005"/>
      <c r="BU95" s="1005"/>
      <c r="BV95" s="1005"/>
      <c r="BW95" s="1005"/>
      <c r="BX95" s="1005"/>
      <c r="BY95" s="1005"/>
      <c r="BZ95" s="1005"/>
      <c r="CA95" s="1005"/>
      <c r="CB95" s="1005"/>
      <c r="CC95" s="1005"/>
      <c r="CD95" s="1005"/>
      <c r="CE95" s="1005"/>
      <c r="CF95" s="1005"/>
      <c r="CG95" s="1006"/>
      <c r="CH95" s="1007"/>
      <c r="CI95" s="1008"/>
      <c r="CJ95" s="1008"/>
      <c r="CK95" s="1008"/>
      <c r="CL95" s="1009"/>
      <c r="CM95" s="1007"/>
      <c r="CN95" s="1008"/>
      <c r="CO95" s="1008"/>
      <c r="CP95" s="1008"/>
      <c r="CQ95" s="1009"/>
      <c r="CR95" s="1007"/>
      <c r="CS95" s="1008"/>
      <c r="CT95" s="1008"/>
      <c r="CU95" s="1008"/>
      <c r="CV95" s="1009"/>
      <c r="CW95" s="1007"/>
      <c r="CX95" s="1008"/>
      <c r="CY95" s="1008"/>
      <c r="CZ95" s="1008"/>
      <c r="DA95" s="1009"/>
      <c r="DB95" s="1007"/>
      <c r="DC95" s="1008"/>
      <c r="DD95" s="1008"/>
      <c r="DE95" s="1008"/>
      <c r="DF95" s="1009"/>
      <c r="DG95" s="1007"/>
      <c r="DH95" s="1008"/>
      <c r="DI95" s="1008"/>
      <c r="DJ95" s="1008"/>
      <c r="DK95" s="1009"/>
      <c r="DL95" s="1007"/>
      <c r="DM95" s="1008"/>
      <c r="DN95" s="1008"/>
      <c r="DO95" s="1008"/>
      <c r="DP95" s="1009"/>
      <c r="DQ95" s="1007"/>
      <c r="DR95" s="1008"/>
      <c r="DS95" s="1008"/>
      <c r="DT95" s="1008"/>
      <c r="DU95" s="1009"/>
      <c r="DV95" s="992"/>
      <c r="DW95" s="993"/>
      <c r="DX95" s="993"/>
      <c r="DY95" s="993"/>
      <c r="DZ95" s="994"/>
      <c r="EA95" s="246"/>
    </row>
    <row r="96" spans="1:131" s="247" customFormat="1" ht="26.25" hidden="1" customHeight="1" x14ac:dyDescent="0.2">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1004"/>
      <c r="BT96" s="1005"/>
      <c r="BU96" s="1005"/>
      <c r="BV96" s="1005"/>
      <c r="BW96" s="1005"/>
      <c r="BX96" s="1005"/>
      <c r="BY96" s="1005"/>
      <c r="BZ96" s="1005"/>
      <c r="CA96" s="1005"/>
      <c r="CB96" s="1005"/>
      <c r="CC96" s="1005"/>
      <c r="CD96" s="1005"/>
      <c r="CE96" s="1005"/>
      <c r="CF96" s="1005"/>
      <c r="CG96" s="1006"/>
      <c r="CH96" s="1007"/>
      <c r="CI96" s="1008"/>
      <c r="CJ96" s="1008"/>
      <c r="CK96" s="1008"/>
      <c r="CL96" s="1009"/>
      <c r="CM96" s="1007"/>
      <c r="CN96" s="1008"/>
      <c r="CO96" s="1008"/>
      <c r="CP96" s="1008"/>
      <c r="CQ96" s="1009"/>
      <c r="CR96" s="1007"/>
      <c r="CS96" s="1008"/>
      <c r="CT96" s="1008"/>
      <c r="CU96" s="1008"/>
      <c r="CV96" s="1009"/>
      <c r="CW96" s="1007"/>
      <c r="CX96" s="1008"/>
      <c r="CY96" s="1008"/>
      <c r="CZ96" s="1008"/>
      <c r="DA96" s="1009"/>
      <c r="DB96" s="1007"/>
      <c r="DC96" s="1008"/>
      <c r="DD96" s="1008"/>
      <c r="DE96" s="1008"/>
      <c r="DF96" s="1009"/>
      <c r="DG96" s="1007"/>
      <c r="DH96" s="1008"/>
      <c r="DI96" s="1008"/>
      <c r="DJ96" s="1008"/>
      <c r="DK96" s="1009"/>
      <c r="DL96" s="1007"/>
      <c r="DM96" s="1008"/>
      <c r="DN96" s="1008"/>
      <c r="DO96" s="1008"/>
      <c r="DP96" s="1009"/>
      <c r="DQ96" s="1007"/>
      <c r="DR96" s="1008"/>
      <c r="DS96" s="1008"/>
      <c r="DT96" s="1008"/>
      <c r="DU96" s="1009"/>
      <c r="DV96" s="992"/>
      <c r="DW96" s="993"/>
      <c r="DX96" s="993"/>
      <c r="DY96" s="993"/>
      <c r="DZ96" s="994"/>
      <c r="EA96" s="246"/>
    </row>
    <row r="97" spans="1:131" s="247" customFormat="1" ht="26.25" hidden="1" customHeight="1" x14ac:dyDescent="0.2">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1004"/>
      <c r="BT97" s="1005"/>
      <c r="BU97" s="1005"/>
      <c r="BV97" s="1005"/>
      <c r="BW97" s="1005"/>
      <c r="BX97" s="1005"/>
      <c r="BY97" s="1005"/>
      <c r="BZ97" s="1005"/>
      <c r="CA97" s="1005"/>
      <c r="CB97" s="1005"/>
      <c r="CC97" s="1005"/>
      <c r="CD97" s="1005"/>
      <c r="CE97" s="1005"/>
      <c r="CF97" s="1005"/>
      <c r="CG97" s="1006"/>
      <c r="CH97" s="1007"/>
      <c r="CI97" s="1008"/>
      <c r="CJ97" s="1008"/>
      <c r="CK97" s="1008"/>
      <c r="CL97" s="1009"/>
      <c r="CM97" s="1007"/>
      <c r="CN97" s="1008"/>
      <c r="CO97" s="1008"/>
      <c r="CP97" s="1008"/>
      <c r="CQ97" s="1009"/>
      <c r="CR97" s="1007"/>
      <c r="CS97" s="1008"/>
      <c r="CT97" s="1008"/>
      <c r="CU97" s="1008"/>
      <c r="CV97" s="1009"/>
      <c r="CW97" s="1007"/>
      <c r="CX97" s="1008"/>
      <c r="CY97" s="1008"/>
      <c r="CZ97" s="1008"/>
      <c r="DA97" s="1009"/>
      <c r="DB97" s="1007"/>
      <c r="DC97" s="1008"/>
      <c r="DD97" s="1008"/>
      <c r="DE97" s="1008"/>
      <c r="DF97" s="1009"/>
      <c r="DG97" s="1007"/>
      <c r="DH97" s="1008"/>
      <c r="DI97" s="1008"/>
      <c r="DJ97" s="1008"/>
      <c r="DK97" s="1009"/>
      <c r="DL97" s="1007"/>
      <c r="DM97" s="1008"/>
      <c r="DN97" s="1008"/>
      <c r="DO97" s="1008"/>
      <c r="DP97" s="1009"/>
      <c r="DQ97" s="1007"/>
      <c r="DR97" s="1008"/>
      <c r="DS97" s="1008"/>
      <c r="DT97" s="1008"/>
      <c r="DU97" s="1009"/>
      <c r="DV97" s="992"/>
      <c r="DW97" s="993"/>
      <c r="DX97" s="993"/>
      <c r="DY97" s="993"/>
      <c r="DZ97" s="994"/>
      <c r="EA97" s="246"/>
    </row>
    <row r="98" spans="1:131" s="247" customFormat="1" ht="26.25" hidden="1" customHeight="1" x14ac:dyDescent="0.2">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1004"/>
      <c r="BT98" s="1005"/>
      <c r="BU98" s="1005"/>
      <c r="BV98" s="1005"/>
      <c r="BW98" s="1005"/>
      <c r="BX98" s="1005"/>
      <c r="BY98" s="1005"/>
      <c r="BZ98" s="1005"/>
      <c r="CA98" s="1005"/>
      <c r="CB98" s="1005"/>
      <c r="CC98" s="1005"/>
      <c r="CD98" s="1005"/>
      <c r="CE98" s="1005"/>
      <c r="CF98" s="1005"/>
      <c r="CG98" s="1006"/>
      <c r="CH98" s="1007"/>
      <c r="CI98" s="1008"/>
      <c r="CJ98" s="1008"/>
      <c r="CK98" s="1008"/>
      <c r="CL98" s="1009"/>
      <c r="CM98" s="1007"/>
      <c r="CN98" s="1008"/>
      <c r="CO98" s="1008"/>
      <c r="CP98" s="1008"/>
      <c r="CQ98" s="1009"/>
      <c r="CR98" s="1007"/>
      <c r="CS98" s="1008"/>
      <c r="CT98" s="1008"/>
      <c r="CU98" s="1008"/>
      <c r="CV98" s="1009"/>
      <c r="CW98" s="1007"/>
      <c r="CX98" s="1008"/>
      <c r="CY98" s="1008"/>
      <c r="CZ98" s="1008"/>
      <c r="DA98" s="1009"/>
      <c r="DB98" s="1007"/>
      <c r="DC98" s="1008"/>
      <c r="DD98" s="1008"/>
      <c r="DE98" s="1008"/>
      <c r="DF98" s="1009"/>
      <c r="DG98" s="1007"/>
      <c r="DH98" s="1008"/>
      <c r="DI98" s="1008"/>
      <c r="DJ98" s="1008"/>
      <c r="DK98" s="1009"/>
      <c r="DL98" s="1007"/>
      <c r="DM98" s="1008"/>
      <c r="DN98" s="1008"/>
      <c r="DO98" s="1008"/>
      <c r="DP98" s="1009"/>
      <c r="DQ98" s="1007"/>
      <c r="DR98" s="1008"/>
      <c r="DS98" s="1008"/>
      <c r="DT98" s="1008"/>
      <c r="DU98" s="1009"/>
      <c r="DV98" s="992"/>
      <c r="DW98" s="993"/>
      <c r="DX98" s="993"/>
      <c r="DY98" s="993"/>
      <c r="DZ98" s="994"/>
      <c r="EA98" s="246"/>
    </row>
    <row r="99" spans="1:131" s="247" customFormat="1" ht="26.25" hidden="1" customHeight="1" x14ac:dyDescent="0.2">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1004"/>
      <c r="BT99" s="1005"/>
      <c r="BU99" s="1005"/>
      <c r="BV99" s="1005"/>
      <c r="BW99" s="1005"/>
      <c r="BX99" s="1005"/>
      <c r="BY99" s="1005"/>
      <c r="BZ99" s="1005"/>
      <c r="CA99" s="1005"/>
      <c r="CB99" s="1005"/>
      <c r="CC99" s="1005"/>
      <c r="CD99" s="1005"/>
      <c r="CE99" s="1005"/>
      <c r="CF99" s="1005"/>
      <c r="CG99" s="1006"/>
      <c r="CH99" s="1007"/>
      <c r="CI99" s="1008"/>
      <c r="CJ99" s="1008"/>
      <c r="CK99" s="1008"/>
      <c r="CL99" s="1009"/>
      <c r="CM99" s="1007"/>
      <c r="CN99" s="1008"/>
      <c r="CO99" s="1008"/>
      <c r="CP99" s="1008"/>
      <c r="CQ99" s="1009"/>
      <c r="CR99" s="1007"/>
      <c r="CS99" s="1008"/>
      <c r="CT99" s="1008"/>
      <c r="CU99" s="1008"/>
      <c r="CV99" s="1009"/>
      <c r="CW99" s="1007"/>
      <c r="CX99" s="1008"/>
      <c r="CY99" s="1008"/>
      <c r="CZ99" s="1008"/>
      <c r="DA99" s="1009"/>
      <c r="DB99" s="1007"/>
      <c r="DC99" s="1008"/>
      <c r="DD99" s="1008"/>
      <c r="DE99" s="1008"/>
      <c r="DF99" s="1009"/>
      <c r="DG99" s="1007"/>
      <c r="DH99" s="1008"/>
      <c r="DI99" s="1008"/>
      <c r="DJ99" s="1008"/>
      <c r="DK99" s="1009"/>
      <c r="DL99" s="1007"/>
      <c r="DM99" s="1008"/>
      <c r="DN99" s="1008"/>
      <c r="DO99" s="1008"/>
      <c r="DP99" s="1009"/>
      <c r="DQ99" s="1007"/>
      <c r="DR99" s="1008"/>
      <c r="DS99" s="1008"/>
      <c r="DT99" s="1008"/>
      <c r="DU99" s="1009"/>
      <c r="DV99" s="992"/>
      <c r="DW99" s="993"/>
      <c r="DX99" s="993"/>
      <c r="DY99" s="993"/>
      <c r="DZ99" s="994"/>
      <c r="EA99" s="246"/>
    </row>
    <row r="100" spans="1:131" s="247" customFormat="1" ht="26.25" hidden="1" customHeight="1" x14ac:dyDescent="0.2">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1004"/>
      <c r="BT100" s="1005"/>
      <c r="BU100" s="1005"/>
      <c r="BV100" s="1005"/>
      <c r="BW100" s="1005"/>
      <c r="BX100" s="1005"/>
      <c r="BY100" s="1005"/>
      <c r="BZ100" s="1005"/>
      <c r="CA100" s="1005"/>
      <c r="CB100" s="1005"/>
      <c r="CC100" s="1005"/>
      <c r="CD100" s="1005"/>
      <c r="CE100" s="1005"/>
      <c r="CF100" s="1005"/>
      <c r="CG100" s="1006"/>
      <c r="CH100" s="1007"/>
      <c r="CI100" s="1008"/>
      <c r="CJ100" s="1008"/>
      <c r="CK100" s="1008"/>
      <c r="CL100" s="1009"/>
      <c r="CM100" s="1007"/>
      <c r="CN100" s="1008"/>
      <c r="CO100" s="1008"/>
      <c r="CP100" s="1008"/>
      <c r="CQ100" s="1009"/>
      <c r="CR100" s="1007"/>
      <c r="CS100" s="1008"/>
      <c r="CT100" s="1008"/>
      <c r="CU100" s="1008"/>
      <c r="CV100" s="1009"/>
      <c r="CW100" s="1007"/>
      <c r="CX100" s="1008"/>
      <c r="CY100" s="1008"/>
      <c r="CZ100" s="1008"/>
      <c r="DA100" s="1009"/>
      <c r="DB100" s="1007"/>
      <c r="DC100" s="1008"/>
      <c r="DD100" s="1008"/>
      <c r="DE100" s="1008"/>
      <c r="DF100" s="1009"/>
      <c r="DG100" s="1007"/>
      <c r="DH100" s="1008"/>
      <c r="DI100" s="1008"/>
      <c r="DJ100" s="1008"/>
      <c r="DK100" s="1009"/>
      <c r="DL100" s="1007"/>
      <c r="DM100" s="1008"/>
      <c r="DN100" s="1008"/>
      <c r="DO100" s="1008"/>
      <c r="DP100" s="1009"/>
      <c r="DQ100" s="1007"/>
      <c r="DR100" s="1008"/>
      <c r="DS100" s="1008"/>
      <c r="DT100" s="1008"/>
      <c r="DU100" s="1009"/>
      <c r="DV100" s="992"/>
      <c r="DW100" s="993"/>
      <c r="DX100" s="993"/>
      <c r="DY100" s="993"/>
      <c r="DZ100" s="994"/>
      <c r="EA100" s="246"/>
    </row>
    <row r="101" spans="1:131" s="247" customFormat="1" ht="26.25" hidden="1" customHeight="1" x14ac:dyDescent="0.2">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1004"/>
      <c r="BT101" s="1005"/>
      <c r="BU101" s="1005"/>
      <c r="BV101" s="1005"/>
      <c r="BW101" s="1005"/>
      <c r="BX101" s="1005"/>
      <c r="BY101" s="1005"/>
      <c r="BZ101" s="1005"/>
      <c r="CA101" s="1005"/>
      <c r="CB101" s="1005"/>
      <c r="CC101" s="1005"/>
      <c r="CD101" s="1005"/>
      <c r="CE101" s="1005"/>
      <c r="CF101" s="1005"/>
      <c r="CG101" s="1006"/>
      <c r="CH101" s="1007"/>
      <c r="CI101" s="1008"/>
      <c r="CJ101" s="1008"/>
      <c r="CK101" s="1008"/>
      <c r="CL101" s="1009"/>
      <c r="CM101" s="1007"/>
      <c r="CN101" s="1008"/>
      <c r="CO101" s="1008"/>
      <c r="CP101" s="1008"/>
      <c r="CQ101" s="1009"/>
      <c r="CR101" s="1007"/>
      <c r="CS101" s="1008"/>
      <c r="CT101" s="1008"/>
      <c r="CU101" s="1008"/>
      <c r="CV101" s="1009"/>
      <c r="CW101" s="1007"/>
      <c r="CX101" s="1008"/>
      <c r="CY101" s="1008"/>
      <c r="CZ101" s="1008"/>
      <c r="DA101" s="1009"/>
      <c r="DB101" s="1007"/>
      <c r="DC101" s="1008"/>
      <c r="DD101" s="1008"/>
      <c r="DE101" s="1008"/>
      <c r="DF101" s="1009"/>
      <c r="DG101" s="1007"/>
      <c r="DH101" s="1008"/>
      <c r="DI101" s="1008"/>
      <c r="DJ101" s="1008"/>
      <c r="DK101" s="1009"/>
      <c r="DL101" s="1007"/>
      <c r="DM101" s="1008"/>
      <c r="DN101" s="1008"/>
      <c r="DO101" s="1008"/>
      <c r="DP101" s="1009"/>
      <c r="DQ101" s="1007"/>
      <c r="DR101" s="1008"/>
      <c r="DS101" s="1008"/>
      <c r="DT101" s="1008"/>
      <c r="DU101" s="1009"/>
      <c r="DV101" s="992"/>
      <c r="DW101" s="993"/>
      <c r="DX101" s="993"/>
      <c r="DY101" s="993"/>
      <c r="DZ101" s="994"/>
      <c r="EA101" s="246"/>
    </row>
    <row r="102" spans="1:131" s="247" customFormat="1" ht="26.25" customHeight="1" thickBot="1" x14ac:dyDescent="0.25">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384</v>
      </c>
      <c r="BR102" s="995" t="s">
        <v>415</v>
      </c>
      <c r="BS102" s="996"/>
      <c r="BT102" s="996"/>
      <c r="BU102" s="996"/>
      <c r="BV102" s="996"/>
      <c r="BW102" s="996"/>
      <c r="BX102" s="996"/>
      <c r="BY102" s="996"/>
      <c r="BZ102" s="996"/>
      <c r="CA102" s="996"/>
      <c r="CB102" s="996"/>
      <c r="CC102" s="996"/>
      <c r="CD102" s="996"/>
      <c r="CE102" s="996"/>
      <c r="CF102" s="996"/>
      <c r="CG102" s="997"/>
      <c r="CH102" s="998"/>
      <c r="CI102" s="999"/>
      <c r="CJ102" s="999"/>
      <c r="CK102" s="999"/>
      <c r="CL102" s="1000"/>
      <c r="CM102" s="998"/>
      <c r="CN102" s="999"/>
      <c r="CO102" s="999"/>
      <c r="CP102" s="999"/>
      <c r="CQ102" s="1000"/>
      <c r="CR102" s="1001">
        <f>CR7</f>
        <v>15</v>
      </c>
      <c r="CS102" s="1002"/>
      <c r="CT102" s="1002"/>
      <c r="CU102" s="1002"/>
      <c r="CV102" s="1003"/>
      <c r="CW102" s="1001">
        <f>CW7</f>
        <v>39</v>
      </c>
      <c r="CX102" s="1002"/>
      <c r="CY102" s="1002"/>
      <c r="CZ102" s="1002"/>
      <c r="DA102" s="1003"/>
      <c r="DB102" s="1001" t="s">
        <v>573</v>
      </c>
      <c r="DC102" s="1002"/>
      <c r="DD102" s="1002"/>
      <c r="DE102" s="1002"/>
      <c r="DF102" s="1003"/>
      <c r="DG102" s="1001" t="s">
        <v>573</v>
      </c>
      <c r="DH102" s="1002"/>
      <c r="DI102" s="1002"/>
      <c r="DJ102" s="1002"/>
      <c r="DK102" s="1003"/>
      <c r="DL102" s="1001" t="s">
        <v>573</v>
      </c>
      <c r="DM102" s="1002"/>
      <c r="DN102" s="1002"/>
      <c r="DO102" s="1002"/>
      <c r="DP102" s="1003"/>
      <c r="DQ102" s="1001" t="s">
        <v>573</v>
      </c>
      <c r="DR102" s="1002"/>
      <c r="DS102" s="1002"/>
      <c r="DT102" s="1002"/>
      <c r="DU102" s="1003"/>
      <c r="DV102" s="984"/>
      <c r="DW102" s="985"/>
      <c r="DX102" s="985"/>
      <c r="DY102" s="985"/>
      <c r="DZ102" s="986"/>
      <c r="EA102" s="246"/>
    </row>
    <row r="103" spans="1:131" s="247" customFormat="1" ht="26.25" customHeight="1" x14ac:dyDescent="0.2">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987" t="s">
        <v>416</v>
      </c>
      <c r="BR103" s="987"/>
      <c r="BS103" s="987"/>
      <c r="BT103" s="987"/>
      <c r="BU103" s="987"/>
      <c r="BV103" s="987"/>
      <c r="BW103" s="987"/>
      <c r="BX103" s="987"/>
      <c r="BY103" s="987"/>
      <c r="BZ103" s="987"/>
      <c r="CA103" s="987"/>
      <c r="CB103" s="987"/>
      <c r="CC103" s="987"/>
      <c r="CD103" s="987"/>
      <c r="CE103" s="987"/>
      <c r="CF103" s="987"/>
      <c r="CG103" s="987"/>
      <c r="CH103" s="987"/>
      <c r="CI103" s="987"/>
      <c r="CJ103" s="987"/>
      <c r="CK103" s="987"/>
      <c r="CL103" s="987"/>
      <c r="CM103" s="987"/>
      <c r="CN103" s="987"/>
      <c r="CO103" s="987"/>
      <c r="CP103" s="987"/>
      <c r="CQ103" s="987"/>
      <c r="CR103" s="987"/>
      <c r="CS103" s="987"/>
      <c r="CT103" s="987"/>
      <c r="CU103" s="987"/>
      <c r="CV103" s="987"/>
      <c r="CW103" s="987"/>
      <c r="CX103" s="987"/>
      <c r="CY103" s="987"/>
      <c r="CZ103" s="987"/>
      <c r="DA103" s="987"/>
      <c r="DB103" s="987"/>
      <c r="DC103" s="987"/>
      <c r="DD103" s="987"/>
      <c r="DE103" s="987"/>
      <c r="DF103" s="987"/>
      <c r="DG103" s="987"/>
      <c r="DH103" s="987"/>
      <c r="DI103" s="987"/>
      <c r="DJ103" s="987"/>
      <c r="DK103" s="987"/>
      <c r="DL103" s="987"/>
      <c r="DM103" s="987"/>
      <c r="DN103" s="987"/>
      <c r="DO103" s="987"/>
      <c r="DP103" s="987"/>
      <c r="DQ103" s="987"/>
      <c r="DR103" s="987"/>
      <c r="DS103" s="987"/>
      <c r="DT103" s="987"/>
      <c r="DU103" s="987"/>
      <c r="DV103" s="987"/>
      <c r="DW103" s="987"/>
      <c r="DX103" s="987"/>
      <c r="DY103" s="987"/>
      <c r="DZ103" s="987"/>
      <c r="EA103" s="246"/>
    </row>
    <row r="104" spans="1:131" s="247" customFormat="1" ht="26.25" customHeight="1" x14ac:dyDescent="0.2">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988" t="s">
        <v>417</v>
      </c>
      <c r="BR104" s="988"/>
      <c r="BS104" s="988"/>
      <c r="BT104" s="988"/>
      <c r="BU104" s="988"/>
      <c r="BV104" s="988"/>
      <c r="BW104" s="988"/>
      <c r="BX104" s="988"/>
      <c r="BY104" s="988"/>
      <c r="BZ104" s="988"/>
      <c r="CA104" s="988"/>
      <c r="CB104" s="988"/>
      <c r="CC104" s="988"/>
      <c r="CD104" s="988"/>
      <c r="CE104" s="988"/>
      <c r="CF104" s="988"/>
      <c r="CG104" s="988"/>
      <c r="CH104" s="988"/>
      <c r="CI104" s="988"/>
      <c r="CJ104" s="988"/>
      <c r="CK104" s="988"/>
      <c r="CL104" s="988"/>
      <c r="CM104" s="988"/>
      <c r="CN104" s="988"/>
      <c r="CO104" s="988"/>
      <c r="CP104" s="988"/>
      <c r="CQ104" s="988"/>
      <c r="CR104" s="988"/>
      <c r="CS104" s="988"/>
      <c r="CT104" s="988"/>
      <c r="CU104" s="988"/>
      <c r="CV104" s="988"/>
      <c r="CW104" s="988"/>
      <c r="CX104" s="988"/>
      <c r="CY104" s="988"/>
      <c r="CZ104" s="988"/>
      <c r="DA104" s="988"/>
      <c r="DB104" s="988"/>
      <c r="DC104" s="988"/>
      <c r="DD104" s="988"/>
      <c r="DE104" s="988"/>
      <c r="DF104" s="988"/>
      <c r="DG104" s="988"/>
      <c r="DH104" s="988"/>
      <c r="DI104" s="988"/>
      <c r="DJ104" s="988"/>
      <c r="DK104" s="988"/>
      <c r="DL104" s="988"/>
      <c r="DM104" s="988"/>
      <c r="DN104" s="988"/>
      <c r="DO104" s="988"/>
      <c r="DP104" s="988"/>
      <c r="DQ104" s="988"/>
      <c r="DR104" s="988"/>
      <c r="DS104" s="988"/>
      <c r="DT104" s="988"/>
      <c r="DU104" s="988"/>
      <c r="DV104" s="988"/>
      <c r="DW104" s="988"/>
      <c r="DX104" s="988"/>
      <c r="DY104" s="988"/>
      <c r="DZ104" s="988"/>
      <c r="EA104" s="246"/>
    </row>
    <row r="105" spans="1:131" s="247" customFormat="1" ht="11.25" customHeight="1" x14ac:dyDescent="0.2">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2">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5">
      <c r="A107" s="275" t="s">
        <v>418</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419</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2">
      <c r="A108" s="989" t="s">
        <v>420</v>
      </c>
      <c r="B108" s="990"/>
      <c r="C108" s="990"/>
      <c r="D108" s="990"/>
      <c r="E108" s="990"/>
      <c r="F108" s="990"/>
      <c r="G108" s="990"/>
      <c r="H108" s="990"/>
      <c r="I108" s="990"/>
      <c r="J108" s="990"/>
      <c r="K108" s="990"/>
      <c r="L108" s="990"/>
      <c r="M108" s="990"/>
      <c r="N108" s="990"/>
      <c r="O108" s="990"/>
      <c r="P108" s="990"/>
      <c r="Q108" s="990"/>
      <c r="R108" s="990"/>
      <c r="S108" s="990"/>
      <c r="T108" s="990"/>
      <c r="U108" s="990"/>
      <c r="V108" s="990"/>
      <c r="W108" s="990"/>
      <c r="X108" s="990"/>
      <c r="Y108" s="990"/>
      <c r="Z108" s="990"/>
      <c r="AA108" s="990"/>
      <c r="AB108" s="990"/>
      <c r="AC108" s="990"/>
      <c r="AD108" s="990"/>
      <c r="AE108" s="990"/>
      <c r="AF108" s="990"/>
      <c r="AG108" s="990"/>
      <c r="AH108" s="990"/>
      <c r="AI108" s="990"/>
      <c r="AJ108" s="990"/>
      <c r="AK108" s="990"/>
      <c r="AL108" s="990"/>
      <c r="AM108" s="990"/>
      <c r="AN108" s="990"/>
      <c r="AO108" s="990"/>
      <c r="AP108" s="990"/>
      <c r="AQ108" s="990"/>
      <c r="AR108" s="990"/>
      <c r="AS108" s="990"/>
      <c r="AT108" s="991"/>
      <c r="AU108" s="989" t="s">
        <v>421</v>
      </c>
      <c r="AV108" s="990"/>
      <c r="AW108" s="990"/>
      <c r="AX108" s="990"/>
      <c r="AY108" s="990"/>
      <c r="AZ108" s="990"/>
      <c r="BA108" s="990"/>
      <c r="BB108" s="990"/>
      <c r="BC108" s="990"/>
      <c r="BD108" s="990"/>
      <c r="BE108" s="990"/>
      <c r="BF108" s="990"/>
      <c r="BG108" s="990"/>
      <c r="BH108" s="990"/>
      <c r="BI108" s="990"/>
      <c r="BJ108" s="990"/>
      <c r="BK108" s="990"/>
      <c r="BL108" s="990"/>
      <c r="BM108" s="990"/>
      <c r="BN108" s="990"/>
      <c r="BO108" s="990"/>
      <c r="BP108" s="990"/>
      <c r="BQ108" s="990"/>
      <c r="BR108" s="990"/>
      <c r="BS108" s="990"/>
      <c r="BT108" s="990"/>
      <c r="BU108" s="990"/>
      <c r="BV108" s="990"/>
      <c r="BW108" s="990"/>
      <c r="BX108" s="990"/>
      <c r="BY108" s="990"/>
      <c r="BZ108" s="990"/>
      <c r="CA108" s="990"/>
      <c r="CB108" s="990"/>
      <c r="CC108" s="990"/>
      <c r="CD108" s="990"/>
      <c r="CE108" s="990"/>
      <c r="CF108" s="990"/>
      <c r="CG108" s="990"/>
      <c r="CH108" s="990"/>
      <c r="CI108" s="990"/>
      <c r="CJ108" s="990"/>
      <c r="CK108" s="990"/>
      <c r="CL108" s="990"/>
      <c r="CM108" s="990"/>
      <c r="CN108" s="990"/>
      <c r="CO108" s="990"/>
      <c r="CP108" s="990"/>
      <c r="CQ108" s="990"/>
      <c r="CR108" s="990"/>
      <c r="CS108" s="990"/>
      <c r="CT108" s="990"/>
      <c r="CU108" s="990"/>
      <c r="CV108" s="990"/>
      <c r="CW108" s="990"/>
      <c r="CX108" s="990"/>
      <c r="CY108" s="990"/>
      <c r="CZ108" s="990"/>
      <c r="DA108" s="990"/>
      <c r="DB108" s="990"/>
      <c r="DC108" s="990"/>
      <c r="DD108" s="990"/>
      <c r="DE108" s="990"/>
      <c r="DF108" s="990"/>
      <c r="DG108" s="990"/>
      <c r="DH108" s="990"/>
      <c r="DI108" s="990"/>
      <c r="DJ108" s="990"/>
      <c r="DK108" s="990"/>
      <c r="DL108" s="990"/>
      <c r="DM108" s="990"/>
      <c r="DN108" s="990"/>
      <c r="DO108" s="990"/>
      <c r="DP108" s="990"/>
      <c r="DQ108" s="990"/>
      <c r="DR108" s="990"/>
      <c r="DS108" s="990"/>
      <c r="DT108" s="990"/>
      <c r="DU108" s="990"/>
      <c r="DV108" s="990"/>
      <c r="DW108" s="990"/>
      <c r="DX108" s="990"/>
      <c r="DY108" s="990"/>
      <c r="DZ108" s="991"/>
    </row>
    <row r="109" spans="1:131" s="246" customFormat="1" ht="26.25" customHeight="1" x14ac:dyDescent="0.2">
      <c r="A109" s="944" t="s">
        <v>422</v>
      </c>
      <c r="B109" s="945"/>
      <c r="C109" s="945"/>
      <c r="D109" s="945"/>
      <c r="E109" s="945"/>
      <c r="F109" s="945"/>
      <c r="G109" s="945"/>
      <c r="H109" s="945"/>
      <c r="I109" s="945"/>
      <c r="J109" s="945"/>
      <c r="K109" s="945"/>
      <c r="L109" s="945"/>
      <c r="M109" s="945"/>
      <c r="N109" s="945"/>
      <c r="O109" s="945"/>
      <c r="P109" s="945"/>
      <c r="Q109" s="945"/>
      <c r="R109" s="945"/>
      <c r="S109" s="945"/>
      <c r="T109" s="945"/>
      <c r="U109" s="945"/>
      <c r="V109" s="945"/>
      <c r="W109" s="945"/>
      <c r="X109" s="945"/>
      <c r="Y109" s="945"/>
      <c r="Z109" s="946"/>
      <c r="AA109" s="947" t="s">
        <v>423</v>
      </c>
      <c r="AB109" s="945"/>
      <c r="AC109" s="945"/>
      <c r="AD109" s="945"/>
      <c r="AE109" s="946"/>
      <c r="AF109" s="947" t="s">
        <v>304</v>
      </c>
      <c r="AG109" s="945"/>
      <c r="AH109" s="945"/>
      <c r="AI109" s="945"/>
      <c r="AJ109" s="946"/>
      <c r="AK109" s="947" t="s">
        <v>303</v>
      </c>
      <c r="AL109" s="945"/>
      <c r="AM109" s="945"/>
      <c r="AN109" s="945"/>
      <c r="AO109" s="946"/>
      <c r="AP109" s="947" t="s">
        <v>424</v>
      </c>
      <c r="AQ109" s="945"/>
      <c r="AR109" s="945"/>
      <c r="AS109" s="945"/>
      <c r="AT109" s="976"/>
      <c r="AU109" s="944" t="s">
        <v>422</v>
      </c>
      <c r="AV109" s="945"/>
      <c r="AW109" s="945"/>
      <c r="AX109" s="945"/>
      <c r="AY109" s="945"/>
      <c r="AZ109" s="945"/>
      <c r="BA109" s="945"/>
      <c r="BB109" s="945"/>
      <c r="BC109" s="945"/>
      <c r="BD109" s="945"/>
      <c r="BE109" s="945"/>
      <c r="BF109" s="945"/>
      <c r="BG109" s="945"/>
      <c r="BH109" s="945"/>
      <c r="BI109" s="945"/>
      <c r="BJ109" s="945"/>
      <c r="BK109" s="945"/>
      <c r="BL109" s="945"/>
      <c r="BM109" s="945"/>
      <c r="BN109" s="945"/>
      <c r="BO109" s="945"/>
      <c r="BP109" s="946"/>
      <c r="BQ109" s="947" t="s">
        <v>423</v>
      </c>
      <c r="BR109" s="945"/>
      <c r="BS109" s="945"/>
      <c r="BT109" s="945"/>
      <c r="BU109" s="946"/>
      <c r="BV109" s="947" t="s">
        <v>304</v>
      </c>
      <c r="BW109" s="945"/>
      <c r="BX109" s="945"/>
      <c r="BY109" s="945"/>
      <c r="BZ109" s="946"/>
      <c r="CA109" s="947" t="s">
        <v>303</v>
      </c>
      <c r="CB109" s="945"/>
      <c r="CC109" s="945"/>
      <c r="CD109" s="945"/>
      <c r="CE109" s="946"/>
      <c r="CF109" s="983" t="s">
        <v>424</v>
      </c>
      <c r="CG109" s="983"/>
      <c r="CH109" s="983"/>
      <c r="CI109" s="983"/>
      <c r="CJ109" s="983"/>
      <c r="CK109" s="947" t="s">
        <v>425</v>
      </c>
      <c r="CL109" s="945"/>
      <c r="CM109" s="945"/>
      <c r="CN109" s="945"/>
      <c r="CO109" s="945"/>
      <c r="CP109" s="945"/>
      <c r="CQ109" s="945"/>
      <c r="CR109" s="945"/>
      <c r="CS109" s="945"/>
      <c r="CT109" s="945"/>
      <c r="CU109" s="945"/>
      <c r="CV109" s="945"/>
      <c r="CW109" s="945"/>
      <c r="CX109" s="945"/>
      <c r="CY109" s="945"/>
      <c r="CZ109" s="945"/>
      <c r="DA109" s="945"/>
      <c r="DB109" s="945"/>
      <c r="DC109" s="945"/>
      <c r="DD109" s="945"/>
      <c r="DE109" s="945"/>
      <c r="DF109" s="946"/>
      <c r="DG109" s="947" t="s">
        <v>423</v>
      </c>
      <c r="DH109" s="945"/>
      <c r="DI109" s="945"/>
      <c r="DJ109" s="945"/>
      <c r="DK109" s="946"/>
      <c r="DL109" s="947" t="s">
        <v>304</v>
      </c>
      <c r="DM109" s="945"/>
      <c r="DN109" s="945"/>
      <c r="DO109" s="945"/>
      <c r="DP109" s="946"/>
      <c r="DQ109" s="947" t="s">
        <v>303</v>
      </c>
      <c r="DR109" s="945"/>
      <c r="DS109" s="945"/>
      <c r="DT109" s="945"/>
      <c r="DU109" s="946"/>
      <c r="DV109" s="947" t="s">
        <v>424</v>
      </c>
      <c r="DW109" s="945"/>
      <c r="DX109" s="945"/>
      <c r="DY109" s="945"/>
      <c r="DZ109" s="976"/>
    </row>
    <row r="110" spans="1:131" s="246" customFormat="1" ht="26.25" customHeight="1" x14ac:dyDescent="0.2">
      <c r="A110" s="847" t="s">
        <v>426</v>
      </c>
      <c r="B110" s="848"/>
      <c r="C110" s="848"/>
      <c r="D110" s="848"/>
      <c r="E110" s="848"/>
      <c r="F110" s="848"/>
      <c r="G110" s="848"/>
      <c r="H110" s="848"/>
      <c r="I110" s="848"/>
      <c r="J110" s="848"/>
      <c r="K110" s="848"/>
      <c r="L110" s="848"/>
      <c r="M110" s="848"/>
      <c r="N110" s="848"/>
      <c r="O110" s="848"/>
      <c r="P110" s="848"/>
      <c r="Q110" s="848"/>
      <c r="R110" s="848"/>
      <c r="S110" s="848"/>
      <c r="T110" s="848"/>
      <c r="U110" s="848"/>
      <c r="V110" s="848"/>
      <c r="W110" s="848"/>
      <c r="X110" s="848"/>
      <c r="Y110" s="848"/>
      <c r="Z110" s="849"/>
      <c r="AA110" s="937">
        <v>1668713</v>
      </c>
      <c r="AB110" s="938"/>
      <c r="AC110" s="938"/>
      <c r="AD110" s="938"/>
      <c r="AE110" s="939"/>
      <c r="AF110" s="940">
        <v>1655203</v>
      </c>
      <c r="AG110" s="938"/>
      <c r="AH110" s="938"/>
      <c r="AI110" s="938"/>
      <c r="AJ110" s="939"/>
      <c r="AK110" s="940">
        <v>1586332</v>
      </c>
      <c r="AL110" s="938"/>
      <c r="AM110" s="938"/>
      <c r="AN110" s="938"/>
      <c r="AO110" s="939"/>
      <c r="AP110" s="941">
        <v>15.7</v>
      </c>
      <c r="AQ110" s="942"/>
      <c r="AR110" s="942"/>
      <c r="AS110" s="942"/>
      <c r="AT110" s="943"/>
      <c r="AU110" s="977" t="s">
        <v>73</v>
      </c>
      <c r="AV110" s="978"/>
      <c r="AW110" s="978"/>
      <c r="AX110" s="978"/>
      <c r="AY110" s="978"/>
      <c r="AZ110" s="903" t="s">
        <v>427</v>
      </c>
      <c r="BA110" s="848"/>
      <c r="BB110" s="848"/>
      <c r="BC110" s="848"/>
      <c r="BD110" s="848"/>
      <c r="BE110" s="848"/>
      <c r="BF110" s="848"/>
      <c r="BG110" s="848"/>
      <c r="BH110" s="848"/>
      <c r="BI110" s="848"/>
      <c r="BJ110" s="848"/>
      <c r="BK110" s="848"/>
      <c r="BL110" s="848"/>
      <c r="BM110" s="848"/>
      <c r="BN110" s="848"/>
      <c r="BO110" s="848"/>
      <c r="BP110" s="849"/>
      <c r="BQ110" s="904">
        <v>14007727</v>
      </c>
      <c r="BR110" s="885"/>
      <c r="BS110" s="885"/>
      <c r="BT110" s="885"/>
      <c r="BU110" s="885"/>
      <c r="BV110" s="885">
        <v>13914520</v>
      </c>
      <c r="BW110" s="885"/>
      <c r="BX110" s="885"/>
      <c r="BY110" s="885"/>
      <c r="BZ110" s="885"/>
      <c r="CA110" s="885">
        <v>13596003</v>
      </c>
      <c r="CB110" s="885"/>
      <c r="CC110" s="885"/>
      <c r="CD110" s="885"/>
      <c r="CE110" s="885"/>
      <c r="CF110" s="909">
        <v>134.5</v>
      </c>
      <c r="CG110" s="910"/>
      <c r="CH110" s="910"/>
      <c r="CI110" s="910"/>
      <c r="CJ110" s="910"/>
      <c r="CK110" s="973" t="s">
        <v>428</v>
      </c>
      <c r="CL110" s="859"/>
      <c r="CM110" s="934" t="s">
        <v>429</v>
      </c>
      <c r="CN110" s="935"/>
      <c r="CO110" s="935"/>
      <c r="CP110" s="935"/>
      <c r="CQ110" s="935"/>
      <c r="CR110" s="935"/>
      <c r="CS110" s="935"/>
      <c r="CT110" s="935"/>
      <c r="CU110" s="935"/>
      <c r="CV110" s="935"/>
      <c r="CW110" s="935"/>
      <c r="CX110" s="935"/>
      <c r="CY110" s="935"/>
      <c r="CZ110" s="935"/>
      <c r="DA110" s="935"/>
      <c r="DB110" s="935"/>
      <c r="DC110" s="935"/>
      <c r="DD110" s="935"/>
      <c r="DE110" s="935"/>
      <c r="DF110" s="936"/>
      <c r="DG110" s="904" t="s">
        <v>430</v>
      </c>
      <c r="DH110" s="885"/>
      <c r="DI110" s="885"/>
      <c r="DJ110" s="885"/>
      <c r="DK110" s="885"/>
      <c r="DL110" s="885" t="s">
        <v>431</v>
      </c>
      <c r="DM110" s="885"/>
      <c r="DN110" s="885"/>
      <c r="DO110" s="885"/>
      <c r="DP110" s="885"/>
      <c r="DQ110" s="885" t="s">
        <v>232</v>
      </c>
      <c r="DR110" s="885"/>
      <c r="DS110" s="885"/>
      <c r="DT110" s="885"/>
      <c r="DU110" s="885"/>
      <c r="DV110" s="886" t="s">
        <v>232</v>
      </c>
      <c r="DW110" s="886"/>
      <c r="DX110" s="886"/>
      <c r="DY110" s="886"/>
      <c r="DZ110" s="887"/>
    </row>
    <row r="111" spans="1:131" s="246" customFormat="1" ht="26.25" customHeight="1" x14ac:dyDescent="0.2">
      <c r="A111" s="814" t="s">
        <v>432</v>
      </c>
      <c r="B111" s="815"/>
      <c r="C111" s="815"/>
      <c r="D111" s="815"/>
      <c r="E111" s="815"/>
      <c r="F111" s="815"/>
      <c r="G111" s="815"/>
      <c r="H111" s="815"/>
      <c r="I111" s="815"/>
      <c r="J111" s="815"/>
      <c r="K111" s="815"/>
      <c r="L111" s="815"/>
      <c r="M111" s="815"/>
      <c r="N111" s="815"/>
      <c r="O111" s="815"/>
      <c r="P111" s="815"/>
      <c r="Q111" s="815"/>
      <c r="R111" s="815"/>
      <c r="S111" s="815"/>
      <c r="T111" s="815"/>
      <c r="U111" s="815"/>
      <c r="V111" s="815"/>
      <c r="W111" s="815"/>
      <c r="X111" s="815"/>
      <c r="Y111" s="815"/>
      <c r="Z111" s="972"/>
      <c r="AA111" s="965" t="s">
        <v>430</v>
      </c>
      <c r="AB111" s="966"/>
      <c r="AC111" s="966"/>
      <c r="AD111" s="966"/>
      <c r="AE111" s="967"/>
      <c r="AF111" s="968" t="s">
        <v>232</v>
      </c>
      <c r="AG111" s="966"/>
      <c r="AH111" s="966"/>
      <c r="AI111" s="966"/>
      <c r="AJ111" s="967"/>
      <c r="AK111" s="968" t="s">
        <v>232</v>
      </c>
      <c r="AL111" s="966"/>
      <c r="AM111" s="966"/>
      <c r="AN111" s="966"/>
      <c r="AO111" s="967"/>
      <c r="AP111" s="969" t="s">
        <v>430</v>
      </c>
      <c r="AQ111" s="970"/>
      <c r="AR111" s="970"/>
      <c r="AS111" s="970"/>
      <c r="AT111" s="971"/>
      <c r="AU111" s="979"/>
      <c r="AV111" s="980"/>
      <c r="AW111" s="980"/>
      <c r="AX111" s="980"/>
      <c r="AY111" s="980"/>
      <c r="AZ111" s="855" t="s">
        <v>433</v>
      </c>
      <c r="BA111" s="790"/>
      <c r="BB111" s="790"/>
      <c r="BC111" s="790"/>
      <c r="BD111" s="790"/>
      <c r="BE111" s="790"/>
      <c r="BF111" s="790"/>
      <c r="BG111" s="790"/>
      <c r="BH111" s="790"/>
      <c r="BI111" s="790"/>
      <c r="BJ111" s="790"/>
      <c r="BK111" s="790"/>
      <c r="BL111" s="790"/>
      <c r="BM111" s="790"/>
      <c r="BN111" s="790"/>
      <c r="BO111" s="790"/>
      <c r="BP111" s="791"/>
      <c r="BQ111" s="856">
        <v>70975</v>
      </c>
      <c r="BR111" s="857"/>
      <c r="BS111" s="857"/>
      <c r="BT111" s="857"/>
      <c r="BU111" s="857"/>
      <c r="BV111" s="857">
        <v>36734</v>
      </c>
      <c r="BW111" s="857"/>
      <c r="BX111" s="857"/>
      <c r="BY111" s="857"/>
      <c r="BZ111" s="857"/>
      <c r="CA111" s="857">
        <v>375</v>
      </c>
      <c r="CB111" s="857"/>
      <c r="CC111" s="857"/>
      <c r="CD111" s="857"/>
      <c r="CE111" s="857"/>
      <c r="CF111" s="918">
        <v>0</v>
      </c>
      <c r="CG111" s="919"/>
      <c r="CH111" s="919"/>
      <c r="CI111" s="919"/>
      <c r="CJ111" s="919"/>
      <c r="CK111" s="974"/>
      <c r="CL111" s="861"/>
      <c r="CM111" s="864" t="s">
        <v>434</v>
      </c>
      <c r="CN111" s="865"/>
      <c r="CO111" s="865"/>
      <c r="CP111" s="865"/>
      <c r="CQ111" s="865"/>
      <c r="CR111" s="865"/>
      <c r="CS111" s="865"/>
      <c r="CT111" s="865"/>
      <c r="CU111" s="865"/>
      <c r="CV111" s="865"/>
      <c r="CW111" s="865"/>
      <c r="CX111" s="865"/>
      <c r="CY111" s="865"/>
      <c r="CZ111" s="865"/>
      <c r="DA111" s="865"/>
      <c r="DB111" s="865"/>
      <c r="DC111" s="865"/>
      <c r="DD111" s="865"/>
      <c r="DE111" s="865"/>
      <c r="DF111" s="866"/>
      <c r="DG111" s="856" t="s">
        <v>232</v>
      </c>
      <c r="DH111" s="857"/>
      <c r="DI111" s="857"/>
      <c r="DJ111" s="857"/>
      <c r="DK111" s="857"/>
      <c r="DL111" s="857" t="s">
        <v>430</v>
      </c>
      <c r="DM111" s="857"/>
      <c r="DN111" s="857"/>
      <c r="DO111" s="857"/>
      <c r="DP111" s="857"/>
      <c r="DQ111" s="857" t="s">
        <v>232</v>
      </c>
      <c r="DR111" s="857"/>
      <c r="DS111" s="857"/>
      <c r="DT111" s="857"/>
      <c r="DU111" s="857"/>
      <c r="DV111" s="834" t="s">
        <v>435</v>
      </c>
      <c r="DW111" s="834"/>
      <c r="DX111" s="834"/>
      <c r="DY111" s="834"/>
      <c r="DZ111" s="835"/>
    </row>
    <row r="112" spans="1:131" s="246" customFormat="1" ht="26.25" customHeight="1" x14ac:dyDescent="0.2">
      <c r="A112" s="959" t="s">
        <v>436</v>
      </c>
      <c r="B112" s="960"/>
      <c r="C112" s="790" t="s">
        <v>437</v>
      </c>
      <c r="D112" s="790"/>
      <c r="E112" s="790"/>
      <c r="F112" s="790"/>
      <c r="G112" s="790"/>
      <c r="H112" s="790"/>
      <c r="I112" s="790"/>
      <c r="J112" s="790"/>
      <c r="K112" s="790"/>
      <c r="L112" s="790"/>
      <c r="M112" s="790"/>
      <c r="N112" s="790"/>
      <c r="O112" s="790"/>
      <c r="P112" s="790"/>
      <c r="Q112" s="790"/>
      <c r="R112" s="790"/>
      <c r="S112" s="790"/>
      <c r="T112" s="790"/>
      <c r="U112" s="790"/>
      <c r="V112" s="790"/>
      <c r="W112" s="790"/>
      <c r="X112" s="790"/>
      <c r="Y112" s="790"/>
      <c r="Z112" s="791"/>
      <c r="AA112" s="819" t="s">
        <v>430</v>
      </c>
      <c r="AB112" s="820"/>
      <c r="AC112" s="820"/>
      <c r="AD112" s="820"/>
      <c r="AE112" s="821"/>
      <c r="AF112" s="822" t="s">
        <v>232</v>
      </c>
      <c r="AG112" s="820"/>
      <c r="AH112" s="820"/>
      <c r="AI112" s="820"/>
      <c r="AJ112" s="821"/>
      <c r="AK112" s="822" t="s">
        <v>430</v>
      </c>
      <c r="AL112" s="820"/>
      <c r="AM112" s="820"/>
      <c r="AN112" s="820"/>
      <c r="AO112" s="821"/>
      <c r="AP112" s="867" t="s">
        <v>232</v>
      </c>
      <c r="AQ112" s="868"/>
      <c r="AR112" s="868"/>
      <c r="AS112" s="868"/>
      <c r="AT112" s="869"/>
      <c r="AU112" s="979"/>
      <c r="AV112" s="980"/>
      <c r="AW112" s="980"/>
      <c r="AX112" s="980"/>
      <c r="AY112" s="980"/>
      <c r="AZ112" s="855" t="s">
        <v>438</v>
      </c>
      <c r="BA112" s="790"/>
      <c r="BB112" s="790"/>
      <c r="BC112" s="790"/>
      <c r="BD112" s="790"/>
      <c r="BE112" s="790"/>
      <c r="BF112" s="790"/>
      <c r="BG112" s="790"/>
      <c r="BH112" s="790"/>
      <c r="BI112" s="790"/>
      <c r="BJ112" s="790"/>
      <c r="BK112" s="790"/>
      <c r="BL112" s="790"/>
      <c r="BM112" s="790"/>
      <c r="BN112" s="790"/>
      <c r="BO112" s="790"/>
      <c r="BP112" s="791"/>
      <c r="BQ112" s="856">
        <v>16737809</v>
      </c>
      <c r="BR112" s="857"/>
      <c r="BS112" s="857"/>
      <c r="BT112" s="857"/>
      <c r="BU112" s="857"/>
      <c r="BV112" s="857">
        <v>16254048</v>
      </c>
      <c r="BW112" s="857"/>
      <c r="BX112" s="857"/>
      <c r="BY112" s="857"/>
      <c r="BZ112" s="857"/>
      <c r="CA112" s="857">
        <v>15570297</v>
      </c>
      <c r="CB112" s="857"/>
      <c r="CC112" s="857"/>
      <c r="CD112" s="857"/>
      <c r="CE112" s="857"/>
      <c r="CF112" s="918">
        <v>154.1</v>
      </c>
      <c r="CG112" s="919"/>
      <c r="CH112" s="919"/>
      <c r="CI112" s="919"/>
      <c r="CJ112" s="919"/>
      <c r="CK112" s="974"/>
      <c r="CL112" s="861"/>
      <c r="CM112" s="864" t="s">
        <v>439</v>
      </c>
      <c r="CN112" s="865"/>
      <c r="CO112" s="865"/>
      <c r="CP112" s="865"/>
      <c r="CQ112" s="865"/>
      <c r="CR112" s="865"/>
      <c r="CS112" s="865"/>
      <c r="CT112" s="865"/>
      <c r="CU112" s="865"/>
      <c r="CV112" s="865"/>
      <c r="CW112" s="865"/>
      <c r="CX112" s="865"/>
      <c r="CY112" s="865"/>
      <c r="CZ112" s="865"/>
      <c r="DA112" s="865"/>
      <c r="DB112" s="865"/>
      <c r="DC112" s="865"/>
      <c r="DD112" s="865"/>
      <c r="DE112" s="865"/>
      <c r="DF112" s="866"/>
      <c r="DG112" s="856" t="s">
        <v>232</v>
      </c>
      <c r="DH112" s="857"/>
      <c r="DI112" s="857"/>
      <c r="DJ112" s="857"/>
      <c r="DK112" s="857"/>
      <c r="DL112" s="857" t="s">
        <v>232</v>
      </c>
      <c r="DM112" s="857"/>
      <c r="DN112" s="857"/>
      <c r="DO112" s="857"/>
      <c r="DP112" s="857"/>
      <c r="DQ112" s="857" t="s">
        <v>430</v>
      </c>
      <c r="DR112" s="857"/>
      <c r="DS112" s="857"/>
      <c r="DT112" s="857"/>
      <c r="DU112" s="857"/>
      <c r="DV112" s="834" t="s">
        <v>232</v>
      </c>
      <c r="DW112" s="834"/>
      <c r="DX112" s="834"/>
      <c r="DY112" s="834"/>
      <c r="DZ112" s="835"/>
    </row>
    <row r="113" spans="1:130" s="246" customFormat="1" ht="26.25" customHeight="1" x14ac:dyDescent="0.2">
      <c r="A113" s="961"/>
      <c r="B113" s="962"/>
      <c r="C113" s="790" t="s">
        <v>440</v>
      </c>
      <c r="D113" s="790"/>
      <c r="E113" s="790"/>
      <c r="F113" s="790"/>
      <c r="G113" s="790"/>
      <c r="H113" s="790"/>
      <c r="I113" s="790"/>
      <c r="J113" s="790"/>
      <c r="K113" s="790"/>
      <c r="L113" s="790"/>
      <c r="M113" s="790"/>
      <c r="N113" s="790"/>
      <c r="O113" s="790"/>
      <c r="P113" s="790"/>
      <c r="Q113" s="790"/>
      <c r="R113" s="790"/>
      <c r="S113" s="790"/>
      <c r="T113" s="790"/>
      <c r="U113" s="790"/>
      <c r="V113" s="790"/>
      <c r="W113" s="790"/>
      <c r="X113" s="790"/>
      <c r="Y113" s="790"/>
      <c r="Z113" s="791"/>
      <c r="AA113" s="965">
        <v>961532</v>
      </c>
      <c r="AB113" s="966"/>
      <c r="AC113" s="966"/>
      <c r="AD113" s="966"/>
      <c r="AE113" s="967"/>
      <c r="AF113" s="968">
        <v>940242</v>
      </c>
      <c r="AG113" s="966"/>
      <c r="AH113" s="966"/>
      <c r="AI113" s="966"/>
      <c r="AJ113" s="967"/>
      <c r="AK113" s="968">
        <v>885875</v>
      </c>
      <c r="AL113" s="966"/>
      <c r="AM113" s="966"/>
      <c r="AN113" s="966"/>
      <c r="AO113" s="967"/>
      <c r="AP113" s="969">
        <v>8.8000000000000007</v>
      </c>
      <c r="AQ113" s="970"/>
      <c r="AR113" s="970"/>
      <c r="AS113" s="970"/>
      <c r="AT113" s="971"/>
      <c r="AU113" s="979"/>
      <c r="AV113" s="980"/>
      <c r="AW113" s="980"/>
      <c r="AX113" s="980"/>
      <c r="AY113" s="980"/>
      <c r="AZ113" s="855" t="s">
        <v>441</v>
      </c>
      <c r="BA113" s="790"/>
      <c r="BB113" s="790"/>
      <c r="BC113" s="790"/>
      <c r="BD113" s="790"/>
      <c r="BE113" s="790"/>
      <c r="BF113" s="790"/>
      <c r="BG113" s="790"/>
      <c r="BH113" s="790"/>
      <c r="BI113" s="790"/>
      <c r="BJ113" s="790"/>
      <c r="BK113" s="790"/>
      <c r="BL113" s="790"/>
      <c r="BM113" s="790"/>
      <c r="BN113" s="790"/>
      <c r="BO113" s="790"/>
      <c r="BP113" s="791"/>
      <c r="BQ113" s="856">
        <v>232700</v>
      </c>
      <c r="BR113" s="857"/>
      <c r="BS113" s="857"/>
      <c r="BT113" s="857"/>
      <c r="BU113" s="857"/>
      <c r="BV113" s="857">
        <v>263327</v>
      </c>
      <c r="BW113" s="857"/>
      <c r="BX113" s="857"/>
      <c r="BY113" s="857"/>
      <c r="BZ113" s="857"/>
      <c r="CA113" s="857">
        <v>966064</v>
      </c>
      <c r="CB113" s="857"/>
      <c r="CC113" s="857"/>
      <c r="CD113" s="857"/>
      <c r="CE113" s="857"/>
      <c r="CF113" s="918">
        <v>9.6</v>
      </c>
      <c r="CG113" s="919"/>
      <c r="CH113" s="919"/>
      <c r="CI113" s="919"/>
      <c r="CJ113" s="919"/>
      <c r="CK113" s="974"/>
      <c r="CL113" s="861"/>
      <c r="CM113" s="864" t="s">
        <v>442</v>
      </c>
      <c r="CN113" s="865"/>
      <c r="CO113" s="865"/>
      <c r="CP113" s="865"/>
      <c r="CQ113" s="865"/>
      <c r="CR113" s="865"/>
      <c r="CS113" s="865"/>
      <c r="CT113" s="865"/>
      <c r="CU113" s="865"/>
      <c r="CV113" s="865"/>
      <c r="CW113" s="865"/>
      <c r="CX113" s="865"/>
      <c r="CY113" s="865"/>
      <c r="CZ113" s="865"/>
      <c r="DA113" s="865"/>
      <c r="DB113" s="865"/>
      <c r="DC113" s="865"/>
      <c r="DD113" s="865"/>
      <c r="DE113" s="865"/>
      <c r="DF113" s="866"/>
      <c r="DG113" s="819">
        <v>33534</v>
      </c>
      <c r="DH113" s="820"/>
      <c r="DI113" s="820"/>
      <c r="DJ113" s="820"/>
      <c r="DK113" s="821"/>
      <c r="DL113" s="822">
        <v>17253</v>
      </c>
      <c r="DM113" s="820"/>
      <c r="DN113" s="820"/>
      <c r="DO113" s="820"/>
      <c r="DP113" s="821"/>
      <c r="DQ113" s="822" t="s">
        <v>430</v>
      </c>
      <c r="DR113" s="820"/>
      <c r="DS113" s="820"/>
      <c r="DT113" s="820"/>
      <c r="DU113" s="821"/>
      <c r="DV113" s="867" t="s">
        <v>232</v>
      </c>
      <c r="DW113" s="868"/>
      <c r="DX113" s="868"/>
      <c r="DY113" s="868"/>
      <c r="DZ113" s="869"/>
    </row>
    <row r="114" spans="1:130" s="246" customFormat="1" ht="26.25" customHeight="1" x14ac:dyDescent="0.2">
      <c r="A114" s="961"/>
      <c r="B114" s="962"/>
      <c r="C114" s="790" t="s">
        <v>443</v>
      </c>
      <c r="D114" s="790"/>
      <c r="E114" s="790"/>
      <c r="F114" s="790"/>
      <c r="G114" s="790"/>
      <c r="H114" s="790"/>
      <c r="I114" s="790"/>
      <c r="J114" s="790"/>
      <c r="K114" s="790"/>
      <c r="L114" s="790"/>
      <c r="M114" s="790"/>
      <c r="N114" s="790"/>
      <c r="O114" s="790"/>
      <c r="P114" s="790"/>
      <c r="Q114" s="790"/>
      <c r="R114" s="790"/>
      <c r="S114" s="790"/>
      <c r="T114" s="790"/>
      <c r="U114" s="790"/>
      <c r="V114" s="790"/>
      <c r="W114" s="790"/>
      <c r="X114" s="790"/>
      <c r="Y114" s="790"/>
      <c r="Z114" s="791"/>
      <c r="AA114" s="819">
        <v>72206</v>
      </c>
      <c r="AB114" s="820"/>
      <c r="AC114" s="820"/>
      <c r="AD114" s="820"/>
      <c r="AE114" s="821"/>
      <c r="AF114" s="822">
        <v>73773</v>
      </c>
      <c r="AG114" s="820"/>
      <c r="AH114" s="820"/>
      <c r="AI114" s="820"/>
      <c r="AJ114" s="821"/>
      <c r="AK114" s="822">
        <v>45069</v>
      </c>
      <c r="AL114" s="820"/>
      <c r="AM114" s="820"/>
      <c r="AN114" s="820"/>
      <c r="AO114" s="821"/>
      <c r="AP114" s="867">
        <v>0.4</v>
      </c>
      <c r="AQ114" s="868"/>
      <c r="AR114" s="868"/>
      <c r="AS114" s="868"/>
      <c r="AT114" s="869"/>
      <c r="AU114" s="979"/>
      <c r="AV114" s="980"/>
      <c r="AW114" s="980"/>
      <c r="AX114" s="980"/>
      <c r="AY114" s="980"/>
      <c r="AZ114" s="855" t="s">
        <v>444</v>
      </c>
      <c r="BA114" s="790"/>
      <c r="BB114" s="790"/>
      <c r="BC114" s="790"/>
      <c r="BD114" s="790"/>
      <c r="BE114" s="790"/>
      <c r="BF114" s="790"/>
      <c r="BG114" s="790"/>
      <c r="BH114" s="790"/>
      <c r="BI114" s="790"/>
      <c r="BJ114" s="790"/>
      <c r="BK114" s="790"/>
      <c r="BL114" s="790"/>
      <c r="BM114" s="790"/>
      <c r="BN114" s="790"/>
      <c r="BO114" s="790"/>
      <c r="BP114" s="791"/>
      <c r="BQ114" s="856">
        <v>2100279</v>
      </c>
      <c r="BR114" s="857"/>
      <c r="BS114" s="857"/>
      <c r="BT114" s="857"/>
      <c r="BU114" s="857"/>
      <c r="BV114" s="857">
        <v>1690194</v>
      </c>
      <c r="BW114" s="857"/>
      <c r="BX114" s="857"/>
      <c r="BY114" s="857"/>
      <c r="BZ114" s="857"/>
      <c r="CA114" s="857">
        <v>1820970</v>
      </c>
      <c r="CB114" s="857"/>
      <c r="CC114" s="857"/>
      <c r="CD114" s="857"/>
      <c r="CE114" s="857"/>
      <c r="CF114" s="918">
        <v>18</v>
      </c>
      <c r="CG114" s="919"/>
      <c r="CH114" s="919"/>
      <c r="CI114" s="919"/>
      <c r="CJ114" s="919"/>
      <c r="CK114" s="974"/>
      <c r="CL114" s="861"/>
      <c r="CM114" s="864" t="s">
        <v>445</v>
      </c>
      <c r="CN114" s="865"/>
      <c r="CO114" s="865"/>
      <c r="CP114" s="865"/>
      <c r="CQ114" s="865"/>
      <c r="CR114" s="865"/>
      <c r="CS114" s="865"/>
      <c r="CT114" s="865"/>
      <c r="CU114" s="865"/>
      <c r="CV114" s="865"/>
      <c r="CW114" s="865"/>
      <c r="CX114" s="865"/>
      <c r="CY114" s="865"/>
      <c r="CZ114" s="865"/>
      <c r="DA114" s="865"/>
      <c r="DB114" s="865"/>
      <c r="DC114" s="865"/>
      <c r="DD114" s="865"/>
      <c r="DE114" s="865"/>
      <c r="DF114" s="866"/>
      <c r="DG114" s="819" t="s">
        <v>232</v>
      </c>
      <c r="DH114" s="820"/>
      <c r="DI114" s="820"/>
      <c r="DJ114" s="820"/>
      <c r="DK114" s="821"/>
      <c r="DL114" s="822" t="s">
        <v>232</v>
      </c>
      <c r="DM114" s="820"/>
      <c r="DN114" s="820"/>
      <c r="DO114" s="820"/>
      <c r="DP114" s="821"/>
      <c r="DQ114" s="822" t="s">
        <v>430</v>
      </c>
      <c r="DR114" s="820"/>
      <c r="DS114" s="820"/>
      <c r="DT114" s="820"/>
      <c r="DU114" s="821"/>
      <c r="DV114" s="867" t="s">
        <v>232</v>
      </c>
      <c r="DW114" s="868"/>
      <c r="DX114" s="868"/>
      <c r="DY114" s="868"/>
      <c r="DZ114" s="869"/>
    </row>
    <row r="115" spans="1:130" s="246" customFormat="1" ht="26.25" customHeight="1" x14ac:dyDescent="0.2">
      <c r="A115" s="961"/>
      <c r="B115" s="962"/>
      <c r="C115" s="790" t="s">
        <v>446</v>
      </c>
      <c r="D115" s="790"/>
      <c r="E115" s="790"/>
      <c r="F115" s="790"/>
      <c r="G115" s="790"/>
      <c r="H115" s="790"/>
      <c r="I115" s="790"/>
      <c r="J115" s="790"/>
      <c r="K115" s="790"/>
      <c r="L115" s="790"/>
      <c r="M115" s="790"/>
      <c r="N115" s="790"/>
      <c r="O115" s="790"/>
      <c r="P115" s="790"/>
      <c r="Q115" s="790"/>
      <c r="R115" s="790"/>
      <c r="S115" s="790"/>
      <c r="T115" s="790"/>
      <c r="U115" s="790"/>
      <c r="V115" s="790"/>
      <c r="W115" s="790"/>
      <c r="X115" s="790"/>
      <c r="Y115" s="790"/>
      <c r="Z115" s="791"/>
      <c r="AA115" s="965">
        <v>69944</v>
      </c>
      <c r="AB115" s="966"/>
      <c r="AC115" s="966"/>
      <c r="AD115" s="966"/>
      <c r="AE115" s="967"/>
      <c r="AF115" s="968">
        <v>36343</v>
      </c>
      <c r="AG115" s="966"/>
      <c r="AH115" s="966"/>
      <c r="AI115" s="966"/>
      <c r="AJ115" s="967"/>
      <c r="AK115" s="968">
        <v>36343</v>
      </c>
      <c r="AL115" s="966"/>
      <c r="AM115" s="966"/>
      <c r="AN115" s="966"/>
      <c r="AO115" s="967"/>
      <c r="AP115" s="969">
        <v>0.4</v>
      </c>
      <c r="AQ115" s="970"/>
      <c r="AR115" s="970"/>
      <c r="AS115" s="970"/>
      <c r="AT115" s="971"/>
      <c r="AU115" s="979"/>
      <c r="AV115" s="980"/>
      <c r="AW115" s="980"/>
      <c r="AX115" s="980"/>
      <c r="AY115" s="980"/>
      <c r="AZ115" s="855" t="s">
        <v>447</v>
      </c>
      <c r="BA115" s="790"/>
      <c r="BB115" s="790"/>
      <c r="BC115" s="790"/>
      <c r="BD115" s="790"/>
      <c r="BE115" s="790"/>
      <c r="BF115" s="790"/>
      <c r="BG115" s="790"/>
      <c r="BH115" s="790"/>
      <c r="BI115" s="790"/>
      <c r="BJ115" s="790"/>
      <c r="BK115" s="790"/>
      <c r="BL115" s="790"/>
      <c r="BM115" s="790"/>
      <c r="BN115" s="790"/>
      <c r="BO115" s="790"/>
      <c r="BP115" s="791"/>
      <c r="BQ115" s="856" t="s">
        <v>431</v>
      </c>
      <c r="BR115" s="857"/>
      <c r="BS115" s="857"/>
      <c r="BT115" s="857"/>
      <c r="BU115" s="857"/>
      <c r="BV115" s="857" t="s">
        <v>232</v>
      </c>
      <c r="BW115" s="857"/>
      <c r="BX115" s="857"/>
      <c r="BY115" s="857"/>
      <c r="BZ115" s="857"/>
      <c r="CA115" s="857" t="s">
        <v>430</v>
      </c>
      <c r="CB115" s="857"/>
      <c r="CC115" s="857"/>
      <c r="CD115" s="857"/>
      <c r="CE115" s="857"/>
      <c r="CF115" s="918" t="s">
        <v>430</v>
      </c>
      <c r="CG115" s="919"/>
      <c r="CH115" s="919"/>
      <c r="CI115" s="919"/>
      <c r="CJ115" s="919"/>
      <c r="CK115" s="974"/>
      <c r="CL115" s="861"/>
      <c r="CM115" s="855" t="s">
        <v>448</v>
      </c>
      <c r="CN115" s="958"/>
      <c r="CO115" s="958"/>
      <c r="CP115" s="958"/>
      <c r="CQ115" s="958"/>
      <c r="CR115" s="958"/>
      <c r="CS115" s="958"/>
      <c r="CT115" s="958"/>
      <c r="CU115" s="958"/>
      <c r="CV115" s="958"/>
      <c r="CW115" s="958"/>
      <c r="CX115" s="958"/>
      <c r="CY115" s="958"/>
      <c r="CZ115" s="958"/>
      <c r="DA115" s="958"/>
      <c r="DB115" s="958"/>
      <c r="DC115" s="958"/>
      <c r="DD115" s="958"/>
      <c r="DE115" s="958"/>
      <c r="DF115" s="791"/>
      <c r="DG115" s="819" t="s">
        <v>430</v>
      </c>
      <c r="DH115" s="820"/>
      <c r="DI115" s="820"/>
      <c r="DJ115" s="820"/>
      <c r="DK115" s="821"/>
      <c r="DL115" s="822" t="s">
        <v>430</v>
      </c>
      <c r="DM115" s="820"/>
      <c r="DN115" s="820"/>
      <c r="DO115" s="820"/>
      <c r="DP115" s="821"/>
      <c r="DQ115" s="822" t="s">
        <v>430</v>
      </c>
      <c r="DR115" s="820"/>
      <c r="DS115" s="820"/>
      <c r="DT115" s="820"/>
      <c r="DU115" s="821"/>
      <c r="DV115" s="867" t="s">
        <v>232</v>
      </c>
      <c r="DW115" s="868"/>
      <c r="DX115" s="868"/>
      <c r="DY115" s="868"/>
      <c r="DZ115" s="869"/>
    </row>
    <row r="116" spans="1:130" s="246" customFormat="1" ht="26.25" customHeight="1" x14ac:dyDescent="0.2">
      <c r="A116" s="963"/>
      <c r="B116" s="964"/>
      <c r="C116" s="923" t="s">
        <v>449</v>
      </c>
      <c r="D116" s="923"/>
      <c r="E116" s="923"/>
      <c r="F116" s="923"/>
      <c r="G116" s="923"/>
      <c r="H116" s="923"/>
      <c r="I116" s="923"/>
      <c r="J116" s="923"/>
      <c r="K116" s="923"/>
      <c r="L116" s="923"/>
      <c r="M116" s="923"/>
      <c r="N116" s="923"/>
      <c r="O116" s="923"/>
      <c r="P116" s="923"/>
      <c r="Q116" s="923"/>
      <c r="R116" s="923"/>
      <c r="S116" s="923"/>
      <c r="T116" s="923"/>
      <c r="U116" s="923"/>
      <c r="V116" s="923"/>
      <c r="W116" s="923"/>
      <c r="X116" s="923"/>
      <c r="Y116" s="923"/>
      <c r="Z116" s="924"/>
      <c r="AA116" s="819" t="s">
        <v>430</v>
      </c>
      <c r="AB116" s="820"/>
      <c r="AC116" s="820"/>
      <c r="AD116" s="820"/>
      <c r="AE116" s="821"/>
      <c r="AF116" s="822" t="s">
        <v>435</v>
      </c>
      <c r="AG116" s="820"/>
      <c r="AH116" s="820"/>
      <c r="AI116" s="820"/>
      <c r="AJ116" s="821"/>
      <c r="AK116" s="822" t="s">
        <v>430</v>
      </c>
      <c r="AL116" s="820"/>
      <c r="AM116" s="820"/>
      <c r="AN116" s="820"/>
      <c r="AO116" s="821"/>
      <c r="AP116" s="867" t="s">
        <v>232</v>
      </c>
      <c r="AQ116" s="868"/>
      <c r="AR116" s="868"/>
      <c r="AS116" s="868"/>
      <c r="AT116" s="869"/>
      <c r="AU116" s="979"/>
      <c r="AV116" s="980"/>
      <c r="AW116" s="980"/>
      <c r="AX116" s="980"/>
      <c r="AY116" s="980"/>
      <c r="AZ116" s="906" t="s">
        <v>450</v>
      </c>
      <c r="BA116" s="907"/>
      <c r="BB116" s="907"/>
      <c r="BC116" s="907"/>
      <c r="BD116" s="907"/>
      <c r="BE116" s="907"/>
      <c r="BF116" s="907"/>
      <c r="BG116" s="907"/>
      <c r="BH116" s="907"/>
      <c r="BI116" s="907"/>
      <c r="BJ116" s="907"/>
      <c r="BK116" s="907"/>
      <c r="BL116" s="907"/>
      <c r="BM116" s="907"/>
      <c r="BN116" s="907"/>
      <c r="BO116" s="907"/>
      <c r="BP116" s="908"/>
      <c r="BQ116" s="856" t="s">
        <v>232</v>
      </c>
      <c r="BR116" s="857"/>
      <c r="BS116" s="857"/>
      <c r="BT116" s="857"/>
      <c r="BU116" s="857"/>
      <c r="BV116" s="857" t="s">
        <v>430</v>
      </c>
      <c r="BW116" s="857"/>
      <c r="BX116" s="857"/>
      <c r="BY116" s="857"/>
      <c r="BZ116" s="857"/>
      <c r="CA116" s="857" t="s">
        <v>430</v>
      </c>
      <c r="CB116" s="857"/>
      <c r="CC116" s="857"/>
      <c r="CD116" s="857"/>
      <c r="CE116" s="857"/>
      <c r="CF116" s="918" t="s">
        <v>232</v>
      </c>
      <c r="CG116" s="919"/>
      <c r="CH116" s="919"/>
      <c r="CI116" s="919"/>
      <c r="CJ116" s="919"/>
      <c r="CK116" s="974"/>
      <c r="CL116" s="861"/>
      <c r="CM116" s="864" t="s">
        <v>451</v>
      </c>
      <c r="CN116" s="865"/>
      <c r="CO116" s="865"/>
      <c r="CP116" s="865"/>
      <c r="CQ116" s="865"/>
      <c r="CR116" s="865"/>
      <c r="CS116" s="865"/>
      <c r="CT116" s="865"/>
      <c r="CU116" s="865"/>
      <c r="CV116" s="865"/>
      <c r="CW116" s="865"/>
      <c r="CX116" s="865"/>
      <c r="CY116" s="865"/>
      <c r="CZ116" s="865"/>
      <c r="DA116" s="865"/>
      <c r="DB116" s="865"/>
      <c r="DC116" s="865"/>
      <c r="DD116" s="865"/>
      <c r="DE116" s="865"/>
      <c r="DF116" s="866"/>
      <c r="DG116" s="819" t="s">
        <v>430</v>
      </c>
      <c r="DH116" s="820"/>
      <c r="DI116" s="820"/>
      <c r="DJ116" s="820"/>
      <c r="DK116" s="821"/>
      <c r="DL116" s="822" t="s">
        <v>435</v>
      </c>
      <c r="DM116" s="820"/>
      <c r="DN116" s="820"/>
      <c r="DO116" s="820"/>
      <c r="DP116" s="821"/>
      <c r="DQ116" s="822" t="s">
        <v>435</v>
      </c>
      <c r="DR116" s="820"/>
      <c r="DS116" s="820"/>
      <c r="DT116" s="820"/>
      <c r="DU116" s="821"/>
      <c r="DV116" s="867" t="s">
        <v>430</v>
      </c>
      <c r="DW116" s="868"/>
      <c r="DX116" s="868"/>
      <c r="DY116" s="868"/>
      <c r="DZ116" s="869"/>
    </row>
    <row r="117" spans="1:130" s="246" customFormat="1" ht="26.25" customHeight="1" x14ac:dyDescent="0.2">
      <c r="A117" s="944" t="s">
        <v>187</v>
      </c>
      <c r="B117" s="945"/>
      <c r="C117" s="945"/>
      <c r="D117" s="945"/>
      <c r="E117" s="945"/>
      <c r="F117" s="945"/>
      <c r="G117" s="945"/>
      <c r="H117" s="945"/>
      <c r="I117" s="945"/>
      <c r="J117" s="945"/>
      <c r="K117" s="945"/>
      <c r="L117" s="945"/>
      <c r="M117" s="945"/>
      <c r="N117" s="945"/>
      <c r="O117" s="945"/>
      <c r="P117" s="945"/>
      <c r="Q117" s="945"/>
      <c r="R117" s="945"/>
      <c r="S117" s="945"/>
      <c r="T117" s="945"/>
      <c r="U117" s="945"/>
      <c r="V117" s="945"/>
      <c r="W117" s="945"/>
      <c r="X117" s="945"/>
      <c r="Y117" s="920" t="s">
        <v>452</v>
      </c>
      <c r="Z117" s="946"/>
      <c r="AA117" s="951">
        <v>2772395</v>
      </c>
      <c r="AB117" s="952"/>
      <c r="AC117" s="952"/>
      <c r="AD117" s="952"/>
      <c r="AE117" s="953"/>
      <c r="AF117" s="954">
        <v>2705561</v>
      </c>
      <c r="AG117" s="952"/>
      <c r="AH117" s="952"/>
      <c r="AI117" s="952"/>
      <c r="AJ117" s="953"/>
      <c r="AK117" s="954">
        <v>2553619</v>
      </c>
      <c r="AL117" s="952"/>
      <c r="AM117" s="952"/>
      <c r="AN117" s="952"/>
      <c r="AO117" s="953"/>
      <c r="AP117" s="955"/>
      <c r="AQ117" s="956"/>
      <c r="AR117" s="956"/>
      <c r="AS117" s="956"/>
      <c r="AT117" s="957"/>
      <c r="AU117" s="979"/>
      <c r="AV117" s="980"/>
      <c r="AW117" s="980"/>
      <c r="AX117" s="980"/>
      <c r="AY117" s="980"/>
      <c r="AZ117" s="906" t="s">
        <v>453</v>
      </c>
      <c r="BA117" s="907"/>
      <c r="BB117" s="907"/>
      <c r="BC117" s="907"/>
      <c r="BD117" s="907"/>
      <c r="BE117" s="907"/>
      <c r="BF117" s="907"/>
      <c r="BG117" s="907"/>
      <c r="BH117" s="907"/>
      <c r="BI117" s="907"/>
      <c r="BJ117" s="907"/>
      <c r="BK117" s="907"/>
      <c r="BL117" s="907"/>
      <c r="BM117" s="907"/>
      <c r="BN117" s="907"/>
      <c r="BO117" s="907"/>
      <c r="BP117" s="908"/>
      <c r="BQ117" s="856" t="s">
        <v>430</v>
      </c>
      <c r="BR117" s="857"/>
      <c r="BS117" s="857"/>
      <c r="BT117" s="857"/>
      <c r="BU117" s="857"/>
      <c r="BV117" s="857" t="s">
        <v>232</v>
      </c>
      <c r="BW117" s="857"/>
      <c r="BX117" s="857"/>
      <c r="BY117" s="857"/>
      <c r="BZ117" s="857"/>
      <c r="CA117" s="857" t="s">
        <v>232</v>
      </c>
      <c r="CB117" s="857"/>
      <c r="CC117" s="857"/>
      <c r="CD117" s="857"/>
      <c r="CE117" s="857"/>
      <c r="CF117" s="918" t="s">
        <v>430</v>
      </c>
      <c r="CG117" s="919"/>
      <c r="CH117" s="919"/>
      <c r="CI117" s="919"/>
      <c r="CJ117" s="919"/>
      <c r="CK117" s="974"/>
      <c r="CL117" s="861"/>
      <c r="CM117" s="864" t="s">
        <v>454</v>
      </c>
      <c r="CN117" s="865"/>
      <c r="CO117" s="865"/>
      <c r="CP117" s="865"/>
      <c r="CQ117" s="865"/>
      <c r="CR117" s="865"/>
      <c r="CS117" s="865"/>
      <c r="CT117" s="865"/>
      <c r="CU117" s="865"/>
      <c r="CV117" s="865"/>
      <c r="CW117" s="865"/>
      <c r="CX117" s="865"/>
      <c r="CY117" s="865"/>
      <c r="CZ117" s="865"/>
      <c r="DA117" s="865"/>
      <c r="DB117" s="865"/>
      <c r="DC117" s="865"/>
      <c r="DD117" s="865"/>
      <c r="DE117" s="865"/>
      <c r="DF117" s="866"/>
      <c r="DG117" s="819" t="s">
        <v>430</v>
      </c>
      <c r="DH117" s="820"/>
      <c r="DI117" s="820"/>
      <c r="DJ117" s="820"/>
      <c r="DK117" s="821"/>
      <c r="DL117" s="822" t="s">
        <v>232</v>
      </c>
      <c r="DM117" s="820"/>
      <c r="DN117" s="820"/>
      <c r="DO117" s="820"/>
      <c r="DP117" s="821"/>
      <c r="DQ117" s="822" t="s">
        <v>232</v>
      </c>
      <c r="DR117" s="820"/>
      <c r="DS117" s="820"/>
      <c r="DT117" s="820"/>
      <c r="DU117" s="821"/>
      <c r="DV117" s="867" t="s">
        <v>232</v>
      </c>
      <c r="DW117" s="868"/>
      <c r="DX117" s="868"/>
      <c r="DY117" s="868"/>
      <c r="DZ117" s="869"/>
    </row>
    <row r="118" spans="1:130" s="246" customFormat="1" ht="26.25" customHeight="1" x14ac:dyDescent="0.2">
      <c r="A118" s="944" t="s">
        <v>425</v>
      </c>
      <c r="B118" s="945"/>
      <c r="C118" s="945"/>
      <c r="D118" s="945"/>
      <c r="E118" s="945"/>
      <c r="F118" s="945"/>
      <c r="G118" s="945"/>
      <c r="H118" s="945"/>
      <c r="I118" s="945"/>
      <c r="J118" s="945"/>
      <c r="K118" s="945"/>
      <c r="L118" s="945"/>
      <c r="M118" s="945"/>
      <c r="N118" s="945"/>
      <c r="O118" s="945"/>
      <c r="P118" s="945"/>
      <c r="Q118" s="945"/>
      <c r="R118" s="945"/>
      <c r="S118" s="945"/>
      <c r="T118" s="945"/>
      <c r="U118" s="945"/>
      <c r="V118" s="945"/>
      <c r="W118" s="945"/>
      <c r="X118" s="945"/>
      <c r="Y118" s="945"/>
      <c r="Z118" s="946"/>
      <c r="AA118" s="947" t="s">
        <v>423</v>
      </c>
      <c r="AB118" s="945"/>
      <c r="AC118" s="945"/>
      <c r="AD118" s="945"/>
      <c r="AE118" s="946"/>
      <c r="AF118" s="947" t="s">
        <v>304</v>
      </c>
      <c r="AG118" s="945"/>
      <c r="AH118" s="945"/>
      <c r="AI118" s="945"/>
      <c r="AJ118" s="946"/>
      <c r="AK118" s="947" t="s">
        <v>303</v>
      </c>
      <c r="AL118" s="945"/>
      <c r="AM118" s="945"/>
      <c r="AN118" s="945"/>
      <c r="AO118" s="946"/>
      <c r="AP118" s="948" t="s">
        <v>424</v>
      </c>
      <c r="AQ118" s="949"/>
      <c r="AR118" s="949"/>
      <c r="AS118" s="949"/>
      <c r="AT118" s="950"/>
      <c r="AU118" s="979"/>
      <c r="AV118" s="980"/>
      <c r="AW118" s="980"/>
      <c r="AX118" s="980"/>
      <c r="AY118" s="980"/>
      <c r="AZ118" s="922" t="s">
        <v>455</v>
      </c>
      <c r="BA118" s="923"/>
      <c r="BB118" s="923"/>
      <c r="BC118" s="923"/>
      <c r="BD118" s="923"/>
      <c r="BE118" s="923"/>
      <c r="BF118" s="923"/>
      <c r="BG118" s="923"/>
      <c r="BH118" s="923"/>
      <c r="BI118" s="923"/>
      <c r="BJ118" s="923"/>
      <c r="BK118" s="923"/>
      <c r="BL118" s="923"/>
      <c r="BM118" s="923"/>
      <c r="BN118" s="923"/>
      <c r="BO118" s="923"/>
      <c r="BP118" s="924"/>
      <c r="BQ118" s="925" t="s">
        <v>430</v>
      </c>
      <c r="BR118" s="888"/>
      <c r="BS118" s="888"/>
      <c r="BT118" s="888"/>
      <c r="BU118" s="888"/>
      <c r="BV118" s="888" t="s">
        <v>232</v>
      </c>
      <c r="BW118" s="888"/>
      <c r="BX118" s="888"/>
      <c r="BY118" s="888"/>
      <c r="BZ118" s="888"/>
      <c r="CA118" s="888" t="s">
        <v>232</v>
      </c>
      <c r="CB118" s="888"/>
      <c r="CC118" s="888"/>
      <c r="CD118" s="888"/>
      <c r="CE118" s="888"/>
      <c r="CF118" s="918" t="s">
        <v>232</v>
      </c>
      <c r="CG118" s="919"/>
      <c r="CH118" s="919"/>
      <c r="CI118" s="919"/>
      <c r="CJ118" s="919"/>
      <c r="CK118" s="974"/>
      <c r="CL118" s="861"/>
      <c r="CM118" s="864" t="s">
        <v>456</v>
      </c>
      <c r="CN118" s="865"/>
      <c r="CO118" s="865"/>
      <c r="CP118" s="865"/>
      <c r="CQ118" s="865"/>
      <c r="CR118" s="865"/>
      <c r="CS118" s="865"/>
      <c r="CT118" s="865"/>
      <c r="CU118" s="865"/>
      <c r="CV118" s="865"/>
      <c r="CW118" s="865"/>
      <c r="CX118" s="865"/>
      <c r="CY118" s="865"/>
      <c r="CZ118" s="865"/>
      <c r="DA118" s="865"/>
      <c r="DB118" s="865"/>
      <c r="DC118" s="865"/>
      <c r="DD118" s="865"/>
      <c r="DE118" s="865"/>
      <c r="DF118" s="866"/>
      <c r="DG118" s="819" t="s">
        <v>232</v>
      </c>
      <c r="DH118" s="820"/>
      <c r="DI118" s="820"/>
      <c r="DJ118" s="820"/>
      <c r="DK118" s="821"/>
      <c r="DL118" s="822" t="s">
        <v>232</v>
      </c>
      <c r="DM118" s="820"/>
      <c r="DN118" s="820"/>
      <c r="DO118" s="820"/>
      <c r="DP118" s="821"/>
      <c r="DQ118" s="822" t="s">
        <v>430</v>
      </c>
      <c r="DR118" s="820"/>
      <c r="DS118" s="820"/>
      <c r="DT118" s="820"/>
      <c r="DU118" s="821"/>
      <c r="DV118" s="867" t="s">
        <v>232</v>
      </c>
      <c r="DW118" s="868"/>
      <c r="DX118" s="868"/>
      <c r="DY118" s="868"/>
      <c r="DZ118" s="869"/>
    </row>
    <row r="119" spans="1:130" s="246" customFormat="1" ht="26.25" customHeight="1" x14ac:dyDescent="0.2">
      <c r="A119" s="858" t="s">
        <v>428</v>
      </c>
      <c r="B119" s="859"/>
      <c r="C119" s="934" t="s">
        <v>429</v>
      </c>
      <c r="D119" s="935"/>
      <c r="E119" s="935"/>
      <c r="F119" s="935"/>
      <c r="G119" s="935"/>
      <c r="H119" s="935"/>
      <c r="I119" s="935"/>
      <c r="J119" s="935"/>
      <c r="K119" s="935"/>
      <c r="L119" s="935"/>
      <c r="M119" s="935"/>
      <c r="N119" s="935"/>
      <c r="O119" s="935"/>
      <c r="P119" s="935"/>
      <c r="Q119" s="935"/>
      <c r="R119" s="935"/>
      <c r="S119" s="935"/>
      <c r="T119" s="935"/>
      <c r="U119" s="935"/>
      <c r="V119" s="935"/>
      <c r="W119" s="935"/>
      <c r="X119" s="935"/>
      <c r="Y119" s="935"/>
      <c r="Z119" s="936"/>
      <c r="AA119" s="937" t="s">
        <v>430</v>
      </c>
      <c r="AB119" s="938"/>
      <c r="AC119" s="938"/>
      <c r="AD119" s="938"/>
      <c r="AE119" s="939"/>
      <c r="AF119" s="940" t="s">
        <v>430</v>
      </c>
      <c r="AG119" s="938"/>
      <c r="AH119" s="938"/>
      <c r="AI119" s="938"/>
      <c r="AJ119" s="939"/>
      <c r="AK119" s="940" t="s">
        <v>232</v>
      </c>
      <c r="AL119" s="938"/>
      <c r="AM119" s="938"/>
      <c r="AN119" s="938"/>
      <c r="AO119" s="939"/>
      <c r="AP119" s="941" t="s">
        <v>232</v>
      </c>
      <c r="AQ119" s="942"/>
      <c r="AR119" s="942"/>
      <c r="AS119" s="942"/>
      <c r="AT119" s="943"/>
      <c r="AU119" s="981"/>
      <c r="AV119" s="982"/>
      <c r="AW119" s="982"/>
      <c r="AX119" s="982"/>
      <c r="AY119" s="982"/>
      <c r="AZ119" s="277" t="s">
        <v>187</v>
      </c>
      <c r="BA119" s="277"/>
      <c r="BB119" s="277"/>
      <c r="BC119" s="277"/>
      <c r="BD119" s="277"/>
      <c r="BE119" s="277"/>
      <c r="BF119" s="277"/>
      <c r="BG119" s="277"/>
      <c r="BH119" s="277"/>
      <c r="BI119" s="277"/>
      <c r="BJ119" s="277"/>
      <c r="BK119" s="277"/>
      <c r="BL119" s="277"/>
      <c r="BM119" s="277"/>
      <c r="BN119" s="277"/>
      <c r="BO119" s="920" t="s">
        <v>457</v>
      </c>
      <c r="BP119" s="921"/>
      <c r="BQ119" s="925">
        <v>33149490</v>
      </c>
      <c r="BR119" s="888"/>
      <c r="BS119" s="888"/>
      <c r="BT119" s="888"/>
      <c r="BU119" s="888"/>
      <c r="BV119" s="888">
        <v>32158823</v>
      </c>
      <c r="BW119" s="888"/>
      <c r="BX119" s="888"/>
      <c r="BY119" s="888"/>
      <c r="BZ119" s="888"/>
      <c r="CA119" s="888">
        <v>31953709</v>
      </c>
      <c r="CB119" s="888"/>
      <c r="CC119" s="888"/>
      <c r="CD119" s="888"/>
      <c r="CE119" s="888"/>
      <c r="CF119" s="786"/>
      <c r="CG119" s="787"/>
      <c r="CH119" s="787"/>
      <c r="CI119" s="787"/>
      <c r="CJ119" s="877"/>
      <c r="CK119" s="975"/>
      <c r="CL119" s="863"/>
      <c r="CM119" s="881" t="s">
        <v>458</v>
      </c>
      <c r="CN119" s="882"/>
      <c r="CO119" s="882"/>
      <c r="CP119" s="882"/>
      <c r="CQ119" s="882"/>
      <c r="CR119" s="882"/>
      <c r="CS119" s="882"/>
      <c r="CT119" s="882"/>
      <c r="CU119" s="882"/>
      <c r="CV119" s="882"/>
      <c r="CW119" s="882"/>
      <c r="CX119" s="882"/>
      <c r="CY119" s="882"/>
      <c r="CZ119" s="882"/>
      <c r="DA119" s="882"/>
      <c r="DB119" s="882"/>
      <c r="DC119" s="882"/>
      <c r="DD119" s="882"/>
      <c r="DE119" s="882"/>
      <c r="DF119" s="883"/>
      <c r="DG119" s="802">
        <v>37441</v>
      </c>
      <c r="DH119" s="803"/>
      <c r="DI119" s="803"/>
      <c r="DJ119" s="803"/>
      <c r="DK119" s="804"/>
      <c r="DL119" s="805">
        <v>19481</v>
      </c>
      <c r="DM119" s="803"/>
      <c r="DN119" s="803"/>
      <c r="DO119" s="803"/>
      <c r="DP119" s="804"/>
      <c r="DQ119" s="805">
        <v>375</v>
      </c>
      <c r="DR119" s="803"/>
      <c r="DS119" s="803"/>
      <c r="DT119" s="803"/>
      <c r="DU119" s="804"/>
      <c r="DV119" s="891">
        <v>0</v>
      </c>
      <c r="DW119" s="892"/>
      <c r="DX119" s="892"/>
      <c r="DY119" s="892"/>
      <c r="DZ119" s="893"/>
    </row>
    <row r="120" spans="1:130" s="246" customFormat="1" ht="26.25" customHeight="1" x14ac:dyDescent="0.2">
      <c r="A120" s="860"/>
      <c r="B120" s="861"/>
      <c r="C120" s="864" t="s">
        <v>434</v>
      </c>
      <c r="D120" s="865"/>
      <c r="E120" s="865"/>
      <c r="F120" s="865"/>
      <c r="G120" s="865"/>
      <c r="H120" s="865"/>
      <c r="I120" s="865"/>
      <c r="J120" s="865"/>
      <c r="K120" s="865"/>
      <c r="L120" s="865"/>
      <c r="M120" s="865"/>
      <c r="N120" s="865"/>
      <c r="O120" s="865"/>
      <c r="P120" s="865"/>
      <c r="Q120" s="865"/>
      <c r="R120" s="865"/>
      <c r="S120" s="865"/>
      <c r="T120" s="865"/>
      <c r="U120" s="865"/>
      <c r="V120" s="865"/>
      <c r="W120" s="865"/>
      <c r="X120" s="865"/>
      <c r="Y120" s="865"/>
      <c r="Z120" s="866"/>
      <c r="AA120" s="819" t="s">
        <v>232</v>
      </c>
      <c r="AB120" s="820"/>
      <c r="AC120" s="820"/>
      <c r="AD120" s="820"/>
      <c r="AE120" s="821"/>
      <c r="AF120" s="822" t="s">
        <v>232</v>
      </c>
      <c r="AG120" s="820"/>
      <c r="AH120" s="820"/>
      <c r="AI120" s="820"/>
      <c r="AJ120" s="821"/>
      <c r="AK120" s="822" t="s">
        <v>430</v>
      </c>
      <c r="AL120" s="820"/>
      <c r="AM120" s="820"/>
      <c r="AN120" s="820"/>
      <c r="AO120" s="821"/>
      <c r="AP120" s="867" t="s">
        <v>430</v>
      </c>
      <c r="AQ120" s="868"/>
      <c r="AR120" s="868"/>
      <c r="AS120" s="868"/>
      <c r="AT120" s="869"/>
      <c r="AU120" s="926" t="s">
        <v>459</v>
      </c>
      <c r="AV120" s="927"/>
      <c r="AW120" s="927"/>
      <c r="AX120" s="927"/>
      <c r="AY120" s="928"/>
      <c r="AZ120" s="903" t="s">
        <v>460</v>
      </c>
      <c r="BA120" s="848"/>
      <c r="BB120" s="848"/>
      <c r="BC120" s="848"/>
      <c r="BD120" s="848"/>
      <c r="BE120" s="848"/>
      <c r="BF120" s="848"/>
      <c r="BG120" s="848"/>
      <c r="BH120" s="848"/>
      <c r="BI120" s="848"/>
      <c r="BJ120" s="848"/>
      <c r="BK120" s="848"/>
      <c r="BL120" s="848"/>
      <c r="BM120" s="848"/>
      <c r="BN120" s="848"/>
      <c r="BO120" s="848"/>
      <c r="BP120" s="849"/>
      <c r="BQ120" s="904">
        <v>6406526</v>
      </c>
      <c r="BR120" s="885"/>
      <c r="BS120" s="885"/>
      <c r="BT120" s="885"/>
      <c r="BU120" s="885"/>
      <c r="BV120" s="885">
        <v>7377701</v>
      </c>
      <c r="BW120" s="885"/>
      <c r="BX120" s="885"/>
      <c r="BY120" s="885"/>
      <c r="BZ120" s="885"/>
      <c r="CA120" s="885">
        <v>7465111</v>
      </c>
      <c r="CB120" s="885"/>
      <c r="CC120" s="885"/>
      <c r="CD120" s="885"/>
      <c r="CE120" s="885"/>
      <c r="CF120" s="909">
        <v>73.900000000000006</v>
      </c>
      <c r="CG120" s="910"/>
      <c r="CH120" s="910"/>
      <c r="CI120" s="910"/>
      <c r="CJ120" s="910"/>
      <c r="CK120" s="911" t="s">
        <v>461</v>
      </c>
      <c r="CL120" s="895"/>
      <c r="CM120" s="895"/>
      <c r="CN120" s="895"/>
      <c r="CO120" s="896"/>
      <c r="CP120" s="915" t="s">
        <v>403</v>
      </c>
      <c r="CQ120" s="916"/>
      <c r="CR120" s="916"/>
      <c r="CS120" s="916"/>
      <c r="CT120" s="916"/>
      <c r="CU120" s="916"/>
      <c r="CV120" s="916"/>
      <c r="CW120" s="916"/>
      <c r="CX120" s="916"/>
      <c r="CY120" s="916"/>
      <c r="CZ120" s="916"/>
      <c r="DA120" s="916"/>
      <c r="DB120" s="916"/>
      <c r="DC120" s="916"/>
      <c r="DD120" s="916"/>
      <c r="DE120" s="916"/>
      <c r="DF120" s="917"/>
      <c r="DG120" s="904">
        <v>16737809</v>
      </c>
      <c r="DH120" s="885"/>
      <c r="DI120" s="885"/>
      <c r="DJ120" s="885"/>
      <c r="DK120" s="885"/>
      <c r="DL120" s="885">
        <v>16254048</v>
      </c>
      <c r="DM120" s="885"/>
      <c r="DN120" s="885"/>
      <c r="DO120" s="885"/>
      <c r="DP120" s="885"/>
      <c r="DQ120" s="885">
        <v>15570297</v>
      </c>
      <c r="DR120" s="885"/>
      <c r="DS120" s="885"/>
      <c r="DT120" s="885"/>
      <c r="DU120" s="885"/>
      <c r="DV120" s="886">
        <v>154.1</v>
      </c>
      <c r="DW120" s="886"/>
      <c r="DX120" s="886"/>
      <c r="DY120" s="886"/>
      <c r="DZ120" s="887"/>
    </row>
    <row r="121" spans="1:130" s="246" customFormat="1" ht="26.25" customHeight="1" x14ac:dyDescent="0.2">
      <c r="A121" s="860"/>
      <c r="B121" s="861"/>
      <c r="C121" s="906" t="s">
        <v>462</v>
      </c>
      <c r="D121" s="907"/>
      <c r="E121" s="907"/>
      <c r="F121" s="907"/>
      <c r="G121" s="907"/>
      <c r="H121" s="907"/>
      <c r="I121" s="907"/>
      <c r="J121" s="907"/>
      <c r="K121" s="907"/>
      <c r="L121" s="907"/>
      <c r="M121" s="907"/>
      <c r="N121" s="907"/>
      <c r="O121" s="907"/>
      <c r="P121" s="907"/>
      <c r="Q121" s="907"/>
      <c r="R121" s="907"/>
      <c r="S121" s="907"/>
      <c r="T121" s="907"/>
      <c r="U121" s="907"/>
      <c r="V121" s="907"/>
      <c r="W121" s="907"/>
      <c r="X121" s="907"/>
      <c r="Y121" s="907"/>
      <c r="Z121" s="908"/>
      <c r="AA121" s="819">
        <v>69944</v>
      </c>
      <c r="AB121" s="820"/>
      <c r="AC121" s="820"/>
      <c r="AD121" s="820"/>
      <c r="AE121" s="821"/>
      <c r="AF121" s="822">
        <v>36343</v>
      </c>
      <c r="AG121" s="820"/>
      <c r="AH121" s="820"/>
      <c r="AI121" s="820"/>
      <c r="AJ121" s="821"/>
      <c r="AK121" s="822">
        <v>36343</v>
      </c>
      <c r="AL121" s="820"/>
      <c r="AM121" s="820"/>
      <c r="AN121" s="820"/>
      <c r="AO121" s="821"/>
      <c r="AP121" s="867">
        <v>0.4</v>
      </c>
      <c r="AQ121" s="868"/>
      <c r="AR121" s="868"/>
      <c r="AS121" s="868"/>
      <c r="AT121" s="869"/>
      <c r="AU121" s="929"/>
      <c r="AV121" s="930"/>
      <c r="AW121" s="930"/>
      <c r="AX121" s="930"/>
      <c r="AY121" s="931"/>
      <c r="AZ121" s="855" t="s">
        <v>463</v>
      </c>
      <c r="BA121" s="790"/>
      <c r="BB121" s="790"/>
      <c r="BC121" s="790"/>
      <c r="BD121" s="790"/>
      <c r="BE121" s="790"/>
      <c r="BF121" s="790"/>
      <c r="BG121" s="790"/>
      <c r="BH121" s="790"/>
      <c r="BI121" s="790"/>
      <c r="BJ121" s="790"/>
      <c r="BK121" s="790"/>
      <c r="BL121" s="790"/>
      <c r="BM121" s="790"/>
      <c r="BN121" s="790"/>
      <c r="BO121" s="790"/>
      <c r="BP121" s="791"/>
      <c r="BQ121" s="856">
        <v>8231189</v>
      </c>
      <c r="BR121" s="857"/>
      <c r="BS121" s="857"/>
      <c r="BT121" s="857"/>
      <c r="BU121" s="857"/>
      <c r="BV121" s="857">
        <v>7566619</v>
      </c>
      <c r="BW121" s="857"/>
      <c r="BX121" s="857"/>
      <c r="BY121" s="857"/>
      <c r="BZ121" s="857"/>
      <c r="CA121" s="857">
        <v>7529596</v>
      </c>
      <c r="CB121" s="857"/>
      <c r="CC121" s="857"/>
      <c r="CD121" s="857"/>
      <c r="CE121" s="857"/>
      <c r="CF121" s="918">
        <v>74.5</v>
      </c>
      <c r="CG121" s="919"/>
      <c r="CH121" s="919"/>
      <c r="CI121" s="919"/>
      <c r="CJ121" s="919"/>
      <c r="CK121" s="912"/>
      <c r="CL121" s="898"/>
      <c r="CM121" s="898"/>
      <c r="CN121" s="898"/>
      <c r="CO121" s="899"/>
      <c r="CP121" s="878" t="s">
        <v>464</v>
      </c>
      <c r="CQ121" s="879"/>
      <c r="CR121" s="879"/>
      <c r="CS121" s="879"/>
      <c r="CT121" s="879"/>
      <c r="CU121" s="879"/>
      <c r="CV121" s="879"/>
      <c r="CW121" s="879"/>
      <c r="CX121" s="879"/>
      <c r="CY121" s="879"/>
      <c r="CZ121" s="879"/>
      <c r="DA121" s="879"/>
      <c r="DB121" s="879"/>
      <c r="DC121" s="879"/>
      <c r="DD121" s="879"/>
      <c r="DE121" s="879"/>
      <c r="DF121" s="880"/>
      <c r="DG121" s="856" t="s">
        <v>232</v>
      </c>
      <c r="DH121" s="857"/>
      <c r="DI121" s="857"/>
      <c r="DJ121" s="857"/>
      <c r="DK121" s="857"/>
      <c r="DL121" s="857" t="s">
        <v>430</v>
      </c>
      <c r="DM121" s="857"/>
      <c r="DN121" s="857"/>
      <c r="DO121" s="857"/>
      <c r="DP121" s="857"/>
      <c r="DQ121" s="857" t="s">
        <v>430</v>
      </c>
      <c r="DR121" s="857"/>
      <c r="DS121" s="857"/>
      <c r="DT121" s="857"/>
      <c r="DU121" s="857"/>
      <c r="DV121" s="834" t="s">
        <v>232</v>
      </c>
      <c r="DW121" s="834"/>
      <c r="DX121" s="834"/>
      <c r="DY121" s="834"/>
      <c r="DZ121" s="835"/>
    </row>
    <row r="122" spans="1:130" s="246" customFormat="1" ht="26.25" customHeight="1" x14ac:dyDescent="0.2">
      <c r="A122" s="860"/>
      <c r="B122" s="861"/>
      <c r="C122" s="864" t="s">
        <v>445</v>
      </c>
      <c r="D122" s="865"/>
      <c r="E122" s="865"/>
      <c r="F122" s="865"/>
      <c r="G122" s="865"/>
      <c r="H122" s="865"/>
      <c r="I122" s="865"/>
      <c r="J122" s="865"/>
      <c r="K122" s="865"/>
      <c r="L122" s="865"/>
      <c r="M122" s="865"/>
      <c r="N122" s="865"/>
      <c r="O122" s="865"/>
      <c r="P122" s="865"/>
      <c r="Q122" s="865"/>
      <c r="R122" s="865"/>
      <c r="S122" s="865"/>
      <c r="T122" s="865"/>
      <c r="U122" s="865"/>
      <c r="V122" s="865"/>
      <c r="W122" s="865"/>
      <c r="X122" s="865"/>
      <c r="Y122" s="865"/>
      <c r="Z122" s="866"/>
      <c r="AA122" s="819" t="s">
        <v>232</v>
      </c>
      <c r="AB122" s="820"/>
      <c r="AC122" s="820"/>
      <c r="AD122" s="820"/>
      <c r="AE122" s="821"/>
      <c r="AF122" s="822" t="s">
        <v>232</v>
      </c>
      <c r="AG122" s="820"/>
      <c r="AH122" s="820"/>
      <c r="AI122" s="820"/>
      <c r="AJ122" s="821"/>
      <c r="AK122" s="822" t="s">
        <v>232</v>
      </c>
      <c r="AL122" s="820"/>
      <c r="AM122" s="820"/>
      <c r="AN122" s="820"/>
      <c r="AO122" s="821"/>
      <c r="AP122" s="867" t="s">
        <v>430</v>
      </c>
      <c r="AQ122" s="868"/>
      <c r="AR122" s="868"/>
      <c r="AS122" s="868"/>
      <c r="AT122" s="869"/>
      <c r="AU122" s="929"/>
      <c r="AV122" s="930"/>
      <c r="AW122" s="930"/>
      <c r="AX122" s="930"/>
      <c r="AY122" s="931"/>
      <c r="AZ122" s="922" t="s">
        <v>465</v>
      </c>
      <c r="BA122" s="923"/>
      <c r="BB122" s="923"/>
      <c r="BC122" s="923"/>
      <c r="BD122" s="923"/>
      <c r="BE122" s="923"/>
      <c r="BF122" s="923"/>
      <c r="BG122" s="923"/>
      <c r="BH122" s="923"/>
      <c r="BI122" s="923"/>
      <c r="BJ122" s="923"/>
      <c r="BK122" s="923"/>
      <c r="BL122" s="923"/>
      <c r="BM122" s="923"/>
      <c r="BN122" s="923"/>
      <c r="BO122" s="923"/>
      <c r="BP122" s="924"/>
      <c r="BQ122" s="925">
        <v>22109416</v>
      </c>
      <c r="BR122" s="888"/>
      <c r="BS122" s="888"/>
      <c r="BT122" s="888"/>
      <c r="BU122" s="888"/>
      <c r="BV122" s="888">
        <v>21701813</v>
      </c>
      <c r="BW122" s="888"/>
      <c r="BX122" s="888"/>
      <c r="BY122" s="888"/>
      <c r="BZ122" s="888"/>
      <c r="CA122" s="888">
        <v>21328447</v>
      </c>
      <c r="CB122" s="888"/>
      <c r="CC122" s="888"/>
      <c r="CD122" s="888"/>
      <c r="CE122" s="888"/>
      <c r="CF122" s="889">
        <v>211.1</v>
      </c>
      <c r="CG122" s="890"/>
      <c r="CH122" s="890"/>
      <c r="CI122" s="890"/>
      <c r="CJ122" s="890"/>
      <c r="CK122" s="912"/>
      <c r="CL122" s="898"/>
      <c r="CM122" s="898"/>
      <c r="CN122" s="898"/>
      <c r="CO122" s="899"/>
      <c r="CP122" s="878" t="s">
        <v>466</v>
      </c>
      <c r="CQ122" s="879"/>
      <c r="CR122" s="879"/>
      <c r="CS122" s="879"/>
      <c r="CT122" s="879"/>
      <c r="CU122" s="879"/>
      <c r="CV122" s="879"/>
      <c r="CW122" s="879"/>
      <c r="CX122" s="879"/>
      <c r="CY122" s="879"/>
      <c r="CZ122" s="879"/>
      <c r="DA122" s="879"/>
      <c r="DB122" s="879"/>
      <c r="DC122" s="879"/>
      <c r="DD122" s="879"/>
      <c r="DE122" s="879"/>
      <c r="DF122" s="880"/>
      <c r="DG122" s="856" t="s">
        <v>430</v>
      </c>
      <c r="DH122" s="857"/>
      <c r="DI122" s="857"/>
      <c r="DJ122" s="857"/>
      <c r="DK122" s="857"/>
      <c r="DL122" s="857" t="s">
        <v>430</v>
      </c>
      <c r="DM122" s="857"/>
      <c r="DN122" s="857"/>
      <c r="DO122" s="857"/>
      <c r="DP122" s="857"/>
      <c r="DQ122" s="857" t="s">
        <v>232</v>
      </c>
      <c r="DR122" s="857"/>
      <c r="DS122" s="857"/>
      <c r="DT122" s="857"/>
      <c r="DU122" s="857"/>
      <c r="DV122" s="834" t="s">
        <v>232</v>
      </c>
      <c r="DW122" s="834"/>
      <c r="DX122" s="834"/>
      <c r="DY122" s="834"/>
      <c r="DZ122" s="835"/>
    </row>
    <row r="123" spans="1:130" s="246" customFormat="1" ht="26.25" customHeight="1" x14ac:dyDescent="0.2">
      <c r="A123" s="860"/>
      <c r="B123" s="861"/>
      <c r="C123" s="864" t="s">
        <v>451</v>
      </c>
      <c r="D123" s="865"/>
      <c r="E123" s="865"/>
      <c r="F123" s="865"/>
      <c r="G123" s="865"/>
      <c r="H123" s="865"/>
      <c r="I123" s="865"/>
      <c r="J123" s="865"/>
      <c r="K123" s="865"/>
      <c r="L123" s="865"/>
      <c r="M123" s="865"/>
      <c r="N123" s="865"/>
      <c r="O123" s="865"/>
      <c r="P123" s="865"/>
      <c r="Q123" s="865"/>
      <c r="R123" s="865"/>
      <c r="S123" s="865"/>
      <c r="T123" s="865"/>
      <c r="U123" s="865"/>
      <c r="V123" s="865"/>
      <c r="W123" s="865"/>
      <c r="X123" s="865"/>
      <c r="Y123" s="865"/>
      <c r="Z123" s="866"/>
      <c r="AA123" s="819" t="s">
        <v>430</v>
      </c>
      <c r="AB123" s="820"/>
      <c r="AC123" s="820"/>
      <c r="AD123" s="820"/>
      <c r="AE123" s="821"/>
      <c r="AF123" s="822" t="s">
        <v>232</v>
      </c>
      <c r="AG123" s="820"/>
      <c r="AH123" s="820"/>
      <c r="AI123" s="820"/>
      <c r="AJ123" s="821"/>
      <c r="AK123" s="822" t="s">
        <v>232</v>
      </c>
      <c r="AL123" s="820"/>
      <c r="AM123" s="820"/>
      <c r="AN123" s="820"/>
      <c r="AO123" s="821"/>
      <c r="AP123" s="867" t="s">
        <v>430</v>
      </c>
      <c r="AQ123" s="868"/>
      <c r="AR123" s="868"/>
      <c r="AS123" s="868"/>
      <c r="AT123" s="869"/>
      <c r="AU123" s="932"/>
      <c r="AV123" s="933"/>
      <c r="AW123" s="933"/>
      <c r="AX123" s="933"/>
      <c r="AY123" s="933"/>
      <c r="AZ123" s="277" t="s">
        <v>187</v>
      </c>
      <c r="BA123" s="277"/>
      <c r="BB123" s="277"/>
      <c r="BC123" s="277"/>
      <c r="BD123" s="277"/>
      <c r="BE123" s="277"/>
      <c r="BF123" s="277"/>
      <c r="BG123" s="277"/>
      <c r="BH123" s="277"/>
      <c r="BI123" s="277"/>
      <c r="BJ123" s="277"/>
      <c r="BK123" s="277"/>
      <c r="BL123" s="277"/>
      <c r="BM123" s="277"/>
      <c r="BN123" s="277"/>
      <c r="BO123" s="920" t="s">
        <v>467</v>
      </c>
      <c r="BP123" s="921"/>
      <c r="BQ123" s="875">
        <v>36747131</v>
      </c>
      <c r="BR123" s="876"/>
      <c r="BS123" s="876"/>
      <c r="BT123" s="876"/>
      <c r="BU123" s="876"/>
      <c r="BV123" s="876">
        <v>36646133</v>
      </c>
      <c r="BW123" s="876"/>
      <c r="BX123" s="876"/>
      <c r="BY123" s="876"/>
      <c r="BZ123" s="876"/>
      <c r="CA123" s="876">
        <v>36323154</v>
      </c>
      <c r="CB123" s="876"/>
      <c r="CC123" s="876"/>
      <c r="CD123" s="876"/>
      <c r="CE123" s="876"/>
      <c r="CF123" s="786"/>
      <c r="CG123" s="787"/>
      <c r="CH123" s="787"/>
      <c r="CI123" s="787"/>
      <c r="CJ123" s="877"/>
      <c r="CK123" s="912"/>
      <c r="CL123" s="898"/>
      <c r="CM123" s="898"/>
      <c r="CN123" s="898"/>
      <c r="CO123" s="899"/>
      <c r="CP123" s="878" t="s">
        <v>397</v>
      </c>
      <c r="CQ123" s="879"/>
      <c r="CR123" s="879"/>
      <c r="CS123" s="879"/>
      <c r="CT123" s="879"/>
      <c r="CU123" s="879"/>
      <c r="CV123" s="879"/>
      <c r="CW123" s="879"/>
      <c r="CX123" s="879"/>
      <c r="CY123" s="879"/>
      <c r="CZ123" s="879"/>
      <c r="DA123" s="879"/>
      <c r="DB123" s="879"/>
      <c r="DC123" s="879"/>
      <c r="DD123" s="879"/>
      <c r="DE123" s="879"/>
      <c r="DF123" s="880"/>
      <c r="DG123" s="819" t="s">
        <v>232</v>
      </c>
      <c r="DH123" s="820"/>
      <c r="DI123" s="820"/>
      <c r="DJ123" s="820"/>
      <c r="DK123" s="821"/>
      <c r="DL123" s="822" t="s">
        <v>232</v>
      </c>
      <c r="DM123" s="820"/>
      <c r="DN123" s="820"/>
      <c r="DO123" s="820"/>
      <c r="DP123" s="821"/>
      <c r="DQ123" s="822" t="s">
        <v>232</v>
      </c>
      <c r="DR123" s="820"/>
      <c r="DS123" s="820"/>
      <c r="DT123" s="820"/>
      <c r="DU123" s="821"/>
      <c r="DV123" s="867" t="s">
        <v>430</v>
      </c>
      <c r="DW123" s="868"/>
      <c r="DX123" s="868"/>
      <c r="DY123" s="868"/>
      <c r="DZ123" s="869"/>
    </row>
    <row r="124" spans="1:130" s="246" customFormat="1" ht="26.25" customHeight="1" thickBot="1" x14ac:dyDescent="0.25">
      <c r="A124" s="860"/>
      <c r="B124" s="861"/>
      <c r="C124" s="864" t="s">
        <v>454</v>
      </c>
      <c r="D124" s="865"/>
      <c r="E124" s="865"/>
      <c r="F124" s="865"/>
      <c r="G124" s="865"/>
      <c r="H124" s="865"/>
      <c r="I124" s="865"/>
      <c r="J124" s="865"/>
      <c r="K124" s="865"/>
      <c r="L124" s="865"/>
      <c r="M124" s="865"/>
      <c r="N124" s="865"/>
      <c r="O124" s="865"/>
      <c r="P124" s="865"/>
      <c r="Q124" s="865"/>
      <c r="R124" s="865"/>
      <c r="S124" s="865"/>
      <c r="T124" s="865"/>
      <c r="U124" s="865"/>
      <c r="V124" s="865"/>
      <c r="W124" s="865"/>
      <c r="X124" s="865"/>
      <c r="Y124" s="865"/>
      <c r="Z124" s="866"/>
      <c r="AA124" s="819" t="s">
        <v>430</v>
      </c>
      <c r="AB124" s="820"/>
      <c r="AC124" s="820"/>
      <c r="AD124" s="820"/>
      <c r="AE124" s="821"/>
      <c r="AF124" s="822" t="s">
        <v>430</v>
      </c>
      <c r="AG124" s="820"/>
      <c r="AH124" s="820"/>
      <c r="AI124" s="820"/>
      <c r="AJ124" s="821"/>
      <c r="AK124" s="822" t="s">
        <v>430</v>
      </c>
      <c r="AL124" s="820"/>
      <c r="AM124" s="820"/>
      <c r="AN124" s="820"/>
      <c r="AO124" s="821"/>
      <c r="AP124" s="867" t="s">
        <v>232</v>
      </c>
      <c r="AQ124" s="868"/>
      <c r="AR124" s="868"/>
      <c r="AS124" s="868"/>
      <c r="AT124" s="869"/>
      <c r="AU124" s="870" t="s">
        <v>468</v>
      </c>
      <c r="AV124" s="871"/>
      <c r="AW124" s="871"/>
      <c r="AX124" s="871"/>
      <c r="AY124" s="871"/>
      <c r="AZ124" s="871"/>
      <c r="BA124" s="871"/>
      <c r="BB124" s="871"/>
      <c r="BC124" s="871"/>
      <c r="BD124" s="871"/>
      <c r="BE124" s="871"/>
      <c r="BF124" s="871"/>
      <c r="BG124" s="871"/>
      <c r="BH124" s="871"/>
      <c r="BI124" s="871"/>
      <c r="BJ124" s="871"/>
      <c r="BK124" s="871"/>
      <c r="BL124" s="871"/>
      <c r="BM124" s="871"/>
      <c r="BN124" s="871"/>
      <c r="BO124" s="871"/>
      <c r="BP124" s="872"/>
      <c r="BQ124" s="873" t="s">
        <v>232</v>
      </c>
      <c r="BR124" s="874"/>
      <c r="BS124" s="874"/>
      <c r="BT124" s="874"/>
      <c r="BU124" s="874"/>
      <c r="BV124" s="874" t="s">
        <v>232</v>
      </c>
      <c r="BW124" s="874"/>
      <c r="BX124" s="874"/>
      <c r="BY124" s="874"/>
      <c r="BZ124" s="874"/>
      <c r="CA124" s="874" t="s">
        <v>232</v>
      </c>
      <c r="CB124" s="874"/>
      <c r="CC124" s="874"/>
      <c r="CD124" s="874"/>
      <c r="CE124" s="874"/>
      <c r="CF124" s="764"/>
      <c r="CG124" s="765"/>
      <c r="CH124" s="765"/>
      <c r="CI124" s="765"/>
      <c r="CJ124" s="905"/>
      <c r="CK124" s="913"/>
      <c r="CL124" s="913"/>
      <c r="CM124" s="913"/>
      <c r="CN124" s="913"/>
      <c r="CO124" s="914"/>
      <c r="CP124" s="878" t="s">
        <v>469</v>
      </c>
      <c r="CQ124" s="879"/>
      <c r="CR124" s="879"/>
      <c r="CS124" s="879"/>
      <c r="CT124" s="879"/>
      <c r="CU124" s="879"/>
      <c r="CV124" s="879"/>
      <c r="CW124" s="879"/>
      <c r="CX124" s="879"/>
      <c r="CY124" s="879"/>
      <c r="CZ124" s="879"/>
      <c r="DA124" s="879"/>
      <c r="DB124" s="879"/>
      <c r="DC124" s="879"/>
      <c r="DD124" s="879"/>
      <c r="DE124" s="879"/>
      <c r="DF124" s="880"/>
      <c r="DG124" s="802" t="s">
        <v>431</v>
      </c>
      <c r="DH124" s="803"/>
      <c r="DI124" s="803"/>
      <c r="DJ124" s="803"/>
      <c r="DK124" s="804"/>
      <c r="DL124" s="805" t="s">
        <v>232</v>
      </c>
      <c r="DM124" s="803"/>
      <c r="DN124" s="803"/>
      <c r="DO124" s="803"/>
      <c r="DP124" s="804"/>
      <c r="DQ124" s="805" t="s">
        <v>431</v>
      </c>
      <c r="DR124" s="803"/>
      <c r="DS124" s="803"/>
      <c r="DT124" s="803"/>
      <c r="DU124" s="804"/>
      <c r="DV124" s="891" t="s">
        <v>431</v>
      </c>
      <c r="DW124" s="892"/>
      <c r="DX124" s="892"/>
      <c r="DY124" s="892"/>
      <c r="DZ124" s="893"/>
    </row>
    <row r="125" spans="1:130" s="246" customFormat="1" ht="26.25" customHeight="1" x14ac:dyDescent="0.2">
      <c r="A125" s="860"/>
      <c r="B125" s="861"/>
      <c r="C125" s="864" t="s">
        <v>456</v>
      </c>
      <c r="D125" s="865"/>
      <c r="E125" s="865"/>
      <c r="F125" s="865"/>
      <c r="G125" s="865"/>
      <c r="H125" s="865"/>
      <c r="I125" s="865"/>
      <c r="J125" s="865"/>
      <c r="K125" s="865"/>
      <c r="L125" s="865"/>
      <c r="M125" s="865"/>
      <c r="N125" s="865"/>
      <c r="O125" s="865"/>
      <c r="P125" s="865"/>
      <c r="Q125" s="865"/>
      <c r="R125" s="865"/>
      <c r="S125" s="865"/>
      <c r="T125" s="865"/>
      <c r="U125" s="865"/>
      <c r="V125" s="865"/>
      <c r="W125" s="865"/>
      <c r="X125" s="865"/>
      <c r="Y125" s="865"/>
      <c r="Z125" s="866"/>
      <c r="AA125" s="819" t="s">
        <v>431</v>
      </c>
      <c r="AB125" s="820"/>
      <c r="AC125" s="820"/>
      <c r="AD125" s="820"/>
      <c r="AE125" s="821"/>
      <c r="AF125" s="822" t="s">
        <v>232</v>
      </c>
      <c r="AG125" s="820"/>
      <c r="AH125" s="820"/>
      <c r="AI125" s="820"/>
      <c r="AJ125" s="821"/>
      <c r="AK125" s="822" t="s">
        <v>232</v>
      </c>
      <c r="AL125" s="820"/>
      <c r="AM125" s="820"/>
      <c r="AN125" s="820"/>
      <c r="AO125" s="821"/>
      <c r="AP125" s="867" t="s">
        <v>232</v>
      </c>
      <c r="AQ125" s="868"/>
      <c r="AR125" s="868"/>
      <c r="AS125" s="868"/>
      <c r="AT125" s="869"/>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894" t="s">
        <v>470</v>
      </c>
      <c r="CL125" s="895"/>
      <c r="CM125" s="895"/>
      <c r="CN125" s="895"/>
      <c r="CO125" s="896"/>
      <c r="CP125" s="903" t="s">
        <v>471</v>
      </c>
      <c r="CQ125" s="848"/>
      <c r="CR125" s="848"/>
      <c r="CS125" s="848"/>
      <c r="CT125" s="848"/>
      <c r="CU125" s="848"/>
      <c r="CV125" s="848"/>
      <c r="CW125" s="848"/>
      <c r="CX125" s="848"/>
      <c r="CY125" s="848"/>
      <c r="CZ125" s="848"/>
      <c r="DA125" s="848"/>
      <c r="DB125" s="848"/>
      <c r="DC125" s="848"/>
      <c r="DD125" s="848"/>
      <c r="DE125" s="848"/>
      <c r="DF125" s="849"/>
      <c r="DG125" s="904" t="s">
        <v>431</v>
      </c>
      <c r="DH125" s="885"/>
      <c r="DI125" s="885"/>
      <c r="DJ125" s="885"/>
      <c r="DK125" s="885"/>
      <c r="DL125" s="885" t="s">
        <v>431</v>
      </c>
      <c r="DM125" s="885"/>
      <c r="DN125" s="885"/>
      <c r="DO125" s="885"/>
      <c r="DP125" s="885"/>
      <c r="DQ125" s="885" t="s">
        <v>232</v>
      </c>
      <c r="DR125" s="885"/>
      <c r="DS125" s="885"/>
      <c r="DT125" s="885"/>
      <c r="DU125" s="885"/>
      <c r="DV125" s="886" t="s">
        <v>232</v>
      </c>
      <c r="DW125" s="886"/>
      <c r="DX125" s="886"/>
      <c r="DY125" s="886"/>
      <c r="DZ125" s="887"/>
    </row>
    <row r="126" spans="1:130" s="246" customFormat="1" ht="26.25" customHeight="1" thickBot="1" x14ac:dyDescent="0.25">
      <c r="A126" s="860"/>
      <c r="B126" s="861"/>
      <c r="C126" s="864" t="s">
        <v>458</v>
      </c>
      <c r="D126" s="865"/>
      <c r="E126" s="865"/>
      <c r="F126" s="865"/>
      <c r="G126" s="865"/>
      <c r="H126" s="865"/>
      <c r="I126" s="865"/>
      <c r="J126" s="865"/>
      <c r="K126" s="865"/>
      <c r="L126" s="865"/>
      <c r="M126" s="865"/>
      <c r="N126" s="865"/>
      <c r="O126" s="865"/>
      <c r="P126" s="865"/>
      <c r="Q126" s="865"/>
      <c r="R126" s="865"/>
      <c r="S126" s="865"/>
      <c r="T126" s="865"/>
      <c r="U126" s="865"/>
      <c r="V126" s="865"/>
      <c r="W126" s="865"/>
      <c r="X126" s="865"/>
      <c r="Y126" s="865"/>
      <c r="Z126" s="866"/>
      <c r="AA126" s="819" t="s">
        <v>232</v>
      </c>
      <c r="AB126" s="820"/>
      <c r="AC126" s="820"/>
      <c r="AD126" s="820"/>
      <c r="AE126" s="821"/>
      <c r="AF126" s="822" t="s">
        <v>431</v>
      </c>
      <c r="AG126" s="820"/>
      <c r="AH126" s="820"/>
      <c r="AI126" s="820"/>
      <c r="AJ126" s="821"/>
      <c r="AK126" s="822" t="s">
        <v>232</v>
      </c>
      <c r="AL126" s="820"/>
      <c r="AM126" s="820"/>
      <c r="AN126" s="820"/>
      <c r="AO126" s="821"/>
      <c r="AP126" s="867" t="s">
        <v>232</v>
      </c>
      <c r="AQ126" s="868"/>
      <c r="AR126" s="868"/>
      <c r="AS126" s="868"/>
      <c r="AT126" s="869"/>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897"/>
      <c r="CL126" s="898"/>
      <c r="CM126" s="898"/>
      <c r="CN126" s="898"/>
      <c r="CO126" s="899"/>
      <c r="CP126" s="855" t="s">
        <v>472</v>
      </c>
      <c r="CQ126" s="790"/>
      <c r="CR126" s="790"/>
      <c r="CS126" s="790"/>
      <c r="CT126" s="790"/>
      <c r="CU126" s="790"/>
      <c r="CV126" s="790"/>
      <c r="CW126" s="790"/>
      <c r="CX126" s="790"/>
      <c r="CY126" s="790"/>
      <c r="CZ126" s="790"/>
      <c r="DA126" s="790"/>
      <c r="DB126" s="790"/>
      <c r="DC126" s="790"/>
      <c r="DD126" s="790"/>
      <c r="DE126" s="790"/>
      <c r="DF126" s="791"/>
      <c r="DG126" s="856" t="s">
        <v>431</v>
      </c>
      <c r="DH126" s="857"/>
      <c r="DI126" s="857"/>
      <c r="DJ126" s="857"/>
      <c r="DK126" s="857"/>
      <c r="DL126" s="857" t="s">
        <v>473</v>
      </c>
      <c r="DM126" s="857"/>
      <c r="DN126" s="857"/>
      <c r="DO126" s="857"/>
      <c r="DP126" s="857"/>
      <c r="DQ126" s="857" t="s">
        <v>473</v>
      </c>
      <c r="DR126" s="857"/>
      <c r="DS126" s="857"/>
      <c r="DT126" s="857"/>
      <c r="DU126" s="857"/>
      <c r="DV126" s="834" t="s">
        <v>232</v>
      </c>
      <c r="DW126" s="834"/>
      <c r="DX126" s="834"/>
      <c r="DY126" s="834"/>
      <c r="DZ126" s="835"/>
    </row>
    <row r="127" spans="1:130" s="246" customFormat="1" ht="26.25" customHeight="1" x14ac:dyDescent="0.2">
      <c r="A127" s="862"/>
      <c r="B127" s="863"/>
      <c r="C127" s="881" t="s">
        <v>474</v>
      </c>
      <c r="D127" s="882"/>
      <c r="E127" s="882"/>
      <c r="F127" s="882"/>
      <c r="G127" s="882"/>
      <c r="H127" s="882"/>
      <c r="I127" s="882"/>
      <c r="J127" s="882"/>
      <c r="K127" s="882"/>
      <c r="L127" s="882"/>
      <c r="M127" s="882"/>
      <c r="N127" s="882"/>
      <c r="O127" s="882"/>
      <c r="P127" s="882"/>
      <c r="Q127" s="882"/>
      <c r="R127" s="882"/>
      <c r="S127" s="882"/>
      <c r="T127" s="882"/>
      <c r="U127" s="882"/>
      <c r="V127" s="882"/>
      <c r="W127" s="882"/>
      <c r="X127" s="882"/>
      <c r="Y127" s="882"/>
      <c r="Z127" s="883"/>
      <c r="AA127" s="819" t="s">
        <v>232</v>
      </c>
      <c r="AB127" s="820"/>
      <c r="AC127" s="820"/>
      <c r="AD127" s="820"/>
      <c r="AE127" s="821"/>
      <c r="AF127" s="822" t="s">
        <v>473</v>
      </c>
      <c r="AG127" s="820"/>
      <c r="AH127" s="820"/>
      <c r="AI127" s="820"/>
      <c r="AJ127" s="821"/>
      <c r="AK127" s="822" t="s">
        <v>431</v>
      </c>
      <c r="AL127" s="820"/>
      <c r="AM127" s="820"/>
      <c r="AN127" s="820"/>
      <c r="AO127" s="821"/>
      <c r="AP127" s="867" t="s">
        <v>431</v>
      </c>
      <c r="AQ127" s="868"/>
      <c r="AR127" s="868"/>
      <c r="AS127" s="868"/>
      <c r="AT127" s="869"/>
      <c r="AU127" s="282"/>
      <c r="AV127" s="282"/>
      <c r="AW127" s="282"/>
      <c r="AX127" s="884" t="s">
        <v>475</v>
      </c>
      <c r="AY127" s="852"/>
      <c r="AZ127" s="852"/>
      <c r="BA127" s="852"/>
      <c r="BB127" s="852"/>
      <c r="BC127" s="852"/>
      <c r="BD127" s="852"/>
      <c r="BE127" s="853"/>
      <c r="BF127" s="851" t="s">
        <v>476</v>
      </c>
      <c r="BG127" s="852"/>
      <c r="BH127" s="852"/>
      <c r="BI127" s="852"/>
      <c r="BJ127" s="852"/>
      <c r="BK127" s="852"/>
      <c r="BL127" s="853"/>
      <c r="BM127" s="851" t="s">
        <v>477</v>
      </c>
      <c r="BN127" s="852"/>
      <c r="BO127" s="852"/>
      <c r="BP127" s="852"/>
      <c r="BQ127" s="852"/>
      <c r="BR127" s="852"/>
      <c r="BS127" s="853"/>
      <c r="BT127" s="851" t="s">
        <v>478</v>
      </c>
      <c r="BU127" s="852"/>
      <c r="BV127" s="852"/>
      <c r="BW127" s="852"/>
      <c r="BX127" s="852"/>
      <c r="BY127" s="852"/>
      <c r="BZ127" s="854"/>
      <c r="CA127" s="282"/>
      <c r="CB127" s="282"/>
      <c r="CC127" s="282"/>
      <c r="CD127" s="283"/>
      <c r="CE127" s="283"/>
      <c r="CF127" s="283"/>
      <c r="CG127" s="280"/>
      <c r="CH127" s="280"/>
      <c r="CI127" s="280"/>
      <c r="CJ127" s="281"/>
      <c r="CK127" s="897"/>
      <c r="CL127" s="898"/>
      <c r="CM127" s="898"/>
      <c r="CN127" s="898"/>
      <c r="CO127" s="899"/>
      <c r="CP127" s="855" t="s">
        <v>479</v>
      </c>
      <c r="CQ127" s="790"/>
      <c r="CR127" s="790"/>
      <c r="CS127" s="790"/>
      <c r="CT127" s="790"/>
      <c r="CU127" s="790"/>
      <c r="CV127" s="790"/>
      <c r="CW127" s="790"/>
      <c r="CX127" s="790"/>
      <c r="CY127" s="790"/>
      <c r="CZ127" s="790"/>
      <c r="DA127" s="790"/>
      <c r="DB127" s="790"/>
      <c r="DC127" s="790"/>
      <c r="DD127" s="790"/>
      <c r="DE127" s="790"/>
      <c r="DF127" s="791"/>
      <c r="DG127" s="856" t="s">
        <v>431</v>
      </c>
      <c r="DH127" s="857"/>
      <c r="DI127" s="857"/>
      <c r="DJ127" s="857"/>
      <c r="DK127" s="857"/>
      <c r="DL127" s="857" t="s">
        <v>232</v>
      </c>
      <c r="DM127" s="857"/>
      <c r="DN127" s="857"/>
      <c r="DO127" s="857"/>
      <c r="DP127" s="857"/>
      <c r="DQ127" s="857" t="s">
        <v>232</v>
      </c>
      <c r="DR127" s="857"/>
      <c r="DS127" s="857"/>
      <c r="DT127" s="857"/>
      <c r="DU127" s="857"/>
      <c r="DV127" s="834" t="s">
        <v>480</v>
      </c>
      <c r="DW127" s="834"/>
      <c r="DX127" s="834"/>
      <c r="DY127" s="834"/>
      <c r="DZ127" s="835"/>
    </row>
    <row r="128" spans="1:130" s="246" customFormat="1" ht="26.25" customHeight="1" thickBot="1" x14ac:dyDescent="0.25">
      <c r="A128" s="836" t="s">
        <v>481</v>
      </c>
      <c r="B128" s="837"/>
      <c r="C128" s="837"/>
      <c r="D128" s="837"/>
      <c r="E128" s="837"/>
      <c r="F128" s="837"/>
      <c r="G128" s="837"/>
      <c r="H128" s="837"/>
      <c r="I128" s="837"/>
      <c r="J128" s="837"/>
      <c r="K128" s="837"/>
      <c r="L128" s="837"/>
      <c r="M128" s="837"/>
      <c r="N128" s="837"/>
      <c r="O128" s="837"/>
      <c r="P128" s="837"/>
      <c r="Q128" s="837"/>
      <c r="R128" s="837"/>
      <c r="S128" s="837"/>
      <c r="T128" s="837"/>
      <c r="U128" s="837"/>
      <c r="V128" s="837"/>
      <c r="W128" s="838" t="s">
        <v>482</v>
      </c>
      <c r="X128" s="838"/>
      <c r="Y128" s="838"/>
      <c r="Z128" s="839"/>
      <c r="AA128" s="840">
        <v>520114</v>
      </c>
      <c r="AB128" s="841"/>
      <c r="AC128" s="841"/>
      <c r="AD128" s="841"/>
      <c r="AE128" s="842"/>
      <c r="AF128" s="843">
        <v>451916</v>
      </c>
      <c r="AG128" s="841"/>
      <c r="AH128" s="841"/>
      <c r="AI128" s="841"/>
      <c r="AJ128" s="842"/>
      <c r="AK128" s="843">
        <v>494120</v>
      </c>
      <c r="AL128" s="841"/>
      <c r="AM128" s="841"/>
      <c r="AN128" s="841"/>
      <c r="AO128" s="842"/>
      <c r="AP128" s="844"/>
      <c r="AQ128" s="845"/>
      <c r="AR128" s="845"/>
      <c r="AS128" s="845"/>
      <c r="AT128" s="846"/>
      <c r="AU128" s="282"/>
      <c r="AV128" s="282"/>
      <c r="AW128" s="282"/>
      <c r="AX128" s="847" t="s">
        <v>483</v>
      </c>
      <c r="AY128" s="848"/>
      <c r="AZ128" s="848"/>
      <c r="BA128" s="848"/>
      <c r="BB128" s="848"/>
      <c r="BC128" s="848"/>
      <c r="BD128" s="848"/>
      <c r="BE128" s="849"/>
      <c r="BF128" s="826" t="s">
        <v>431</v>
      </c>
      <c r="BG128" s="827"/>
      <c r="BH128" s="827"/>
      <c r="BI128" s="827"/>
      <c r="BJ128" s="827"/>
      <c r="BK128" s="827"/>
      <c r="BL128" s="850"/>
      <c r="BM128" s="826">
        <v>13.09</v>
      </c>
      <c r="BN128" s="827"/>
      <c r="BO128" s="827"/>
      <c r="BP128" s="827"/>
      <c r="BQ128" s="827"/>
      <c r="BR128" s="827"/>
      <c r="BS128" s="850"/>
      <c r="BT128" s="826">
        <v>20</v>
      </c>
      <c r="BU128" s="827"/>
      <c r="BV128" s="827"/>
      <c r="BW128" s="827"/>
      <c r="BX128" s="827"/>
      <c r="BY128" s="827"/>
      <c r="BZ128" s="828"/>
      <c r="CA128" s="283"/>
      <c r="CB128" s="283"/>
      <c r="CC128" s="283"/>
      <c r="CD128" s="283"/>
      <c r="CE128" s="283"/>
      <c r="CF128" s="283"/>
      <c r="CG128" s="280"/>
      <c r="CH128" s="280"/>
      <c r="CI128" s="280"/>
      <c r="CJ128" s="281"/>
      <c r="CK128" s="900"/>
      <c r="CL128" s="901"/>
      <c r="CM128" s="901"/>
      <c r="CN128" s="901"/>
      <c r="CO128" s="902"/>
      <c r="CP128" s="829" t="s">
        <v>484</v>
      </c>
      <c r="CQ128" s="768"/>
      <c r="CR128" s="768"/>
      <c r="CS128" s="768"/>
      <c r="CT128" s="768"/>
      <c r="CU128" s="768"/>
      <c r="CV128" s="768"/>
      <c r="CW128" s="768"/>
      <c r="CX128" s="768"/>
      <c r="CY128" s="768"/>
      <c r="CZ128" s="768"/>
      <c r="DA128" s="768"/>
      <c r="DB128" s="768"/>
      <c r="DC128" s="768"/>
      <c r="DD128" s="768"/>
      <c r="DE128" s="768"/>
      <c r="DF128" s="769"/>
      <c r="DG128" s="830" t="s">
        <v>473</v>
      </c>
      <c r="DH128" s="831"/>
      <c r="DI128" s="831"/>
      <c r="DJ128" s="831"/>
      <c r="DK128" s="831"/>
      <c r="DL128" s="831" t="s">
        <v>232</v>
      </c>
      <c r="DM128" s="831"/>
      <c r="DN128" s="831"/>
      <c r="DO128" s="831"/>
      <c r="DP128" s="831"/>
      <c r="DQ128" s="831" t="s">
        <v>431</v>
      </c>
      <c r="DR128" s="831"/>
      <c r="DS128" s="831"/>
      <c r="DT128" s="831"/>
      <c r="DU128" s="831"/>
      <c r="DV128" s="832" t="s">
        <v>232</v>
      </c>
      <c r="DW128" s="832"/>
      <c r="DX128" s="832"/>
      <c r="DY128" s="832"/>
      <c r="DZ128" s="833"/>
    </row>
    <row r="129" spans="1:131" s="246" customFormat="1" ht="26.25" customHeight="1" x14ac:dyDescent="0.2">
      <c r="A129" s="814" t="s">
        <v>107</v>
      </c>
      <c r="B129" s="815"/>
      <c r="C129" s="815"/>
      <c r="D129" s="815"/>
      <c r="E129" s="815"/>
      <c r="F129" s="815"/>
      <c r="G129" s="815"/>
      <c r="H129" s="815"/>
      <c r="I129" s="815"/>
      <c r="J129" s="815"/>
      <c r="K129" s="815"/>
      <c r="L129" s="815"/>
      <c r="M129" s="815"/>
      <c r="N129" s="815"/>
      <c r="O129" s="815"/>
      <c r="P129" s="815"/>
      <c r="Q129" s="815"/>
      <c r="R129" s="815"/>
      <c r="S129" s="815"/>
      <c r="T129" s="815"/>
      <c r="U129" s="815"/>
      <c r="V129" s="815"/>
      <c r="W129" s="816" t="s">
        <v>485</v>
      </c>
      <c r="X129" s="817"/>
      <c r="Y129" s="817"/>
      <c r="Z129" s="818"/>
      <c r="AA129" s="819">
        <v>11423494</v>
      </c>
      <c r="AB129" s="820"/>
      <c r="AC129" s="820"/>
      <c r="AD129" s="820"/>
      <c r="AE129" s="821"/>
      <c r="AF129" s="822">
        <v>11663607</v>
      </c>
      <c r="AG129" s="820"/>
      <c r="AH129" s="820"/>
      <c r="AI129" s="820"/>
      <c r="AJ129" s="821"/>
      <c r="AK129" s="822">
        <v>11690642</v>
      </c>
      <c r="AL129" s="820"/>
      <c r="AM129" s="820"/>
      <c r="AN129" s="820"/>
      <c r="AO129" s="821"/>
      <c r="AP129" s="823"/>
      <c r="AQ129" s="824"/>
      <c r="AR129" s="824"/>
      <c r="AS129" s="824"/>
      <c r="AT129" s="825"/>
      <c r="AU129" s="284"/>
      <c r="AV129" s="284"/>
      <c r="AW129" s="284"/>
      <c r="AX129" s="789" t="s">
        <v>486</v>
      </c>
      <c r="AY129" s="790"/>
      <c r="AZ129" s="790"/>
      <c r="BA129" s="790"/>
      <c r="BB129" s="790"/>
      <c r="BC129" s="790"/>
      <c r="BD129" s="790"/>
      <c r="BE129" s="791"/>
      <c r="BF129" s="809" t="s">
        <v>232</v>
      </c>
      <c r="BG129" s="810"/>
      <c r="BH129" s="810"/>
      <c r="BI129" s="810"/>
      <c r="BJ129" s="810"/>
      <c r="BK129" s="810"/>
      <c r="BL129" s="811"/>
      <c r="BM129" s="809">
        <v>18.09</v>
      </c>
      <c r="BN129" s="810"/>
      <c r="BO129" s="810"/>
      <c r="BP129" s="810"/>
      <c r="BQ129" s="810"/>
      <c r="BR129" s="810"/>
      <c r="BS129" s="811"/>
      <c r="BT129" s="809">
        <v>30</v>
      </c>
      <c r="BU129" s="812"/>
      <c r="BV129" s="812"/>
      <c r="BW129" s="812"/>
      <c r="BX129" s="812"/>
      <c r="BY129" s="812"/>
      <c r="BZ129" s="813"/>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2">
      <c r="A130" s="814" t="s">
        <v>487</v>
      </c>
      <c r="B130" s="815"/>
      <c r="C130" s="815"/>
      <c r="D130" s="815"/>
      <c r="E130" s="815"/>
      <c r="F130" s="815"/>
      <c r="G130" s="815"/>
      <c r="H130" s="815"/>
      <c r="I130" s="815"/>
      <c r="J130" s="815"/>
      <c r="K130" s="815"/>
      <c r="L130" s="815"/>
      <c r="M130" s="815"/>
      <c r="N130" s="815"/>
      <c r="O130" s="815"/>
      <c r="P130" s="815"/>
      <c r="Q130" s="815"/>
      <c r="R130" s="815"/>
      <c r="S130" s="815"/>
      <c r="T130" s="815"/>
      <c r="U130" s="815"/>
      <c r="V130" s="815"/>
      <c r="W130" s="816" t="s">
        <v>488</v>
      </c>
      <c r="X130" s="817"/>
      <c r="Y130" s="817"/>
      <c r="Z130" s="818"/>
      <c r="AA130" s="819">
        <v>1623574</v>
      </c>
      <c r="AB130" s="820"/>
      <c r="AC130" s="820"/>
      <c r="AD130" s="820"/>
      <c r="AE130" s="821"/>
      <c r="AF130" s="822">
        <v>1644863</v>
      </c>
      <c r="AG130" s="820"/>
      <c r="AH130" s="820"/>
      <c r="AI130" s="820"/>
      <c r="AJ130" s="821"/>
      <c r="AK130" s="822">
        <v>1584934</v>
      </c>
      <c r="AL130" s="820"/>
      <c r="AM130" s="820"/>
      <c r="AN130" s="820"/>
      <c r="AO130" s="821"/>
      <c r="AP130" s="823"/>
      <c r="AQ130" s="824"/>
      <c r="AR130" s="824"/>
      <c r="AS130" s="824"/>
      <c r="AT130" s="825"/>
      <c r="AU130" s="284"/>
      <c r="AV130" s="284"/>
      <c r="AW130" s="284"/>
      <c r="AX130" s="789" t="s">
        <v>489</v>
      </c>
      <c r="AY130" s="790"/>
      <c r="AZ130" s="790"/>
      <c r="BA130" s="790"/>
      <c r="BB130" s="790"/>
      <c r="BC130" s="790"/>
      <c r="BD130" s="790"/>
      <c r="BE130" s="791"/>
      <c r="BF130" s="792">
        <v>5.7</v>
      </c>
      <c r="BG130" s="793"/>
      <c r="BH130" s="793"/>
      <c r="BI130" s="793"/>
      <c r="BJ130" s="793"/>
      <c r="BK130" s="793"/>
      <c r="BL130" s="794"/>
      <c r="BM130" s="792">
        <v>25</v>
      </c>
      <c r="BN130" s="793"/>
      <c r="BO130" s="793"/>
      <c r="BP130" s="793"/>
      <c r="BQ130" s="793"/>
      <c r="BR130" s="793"/>
      <c r="BS130" s="794"/>
      <c r="BT130" s="792">
        <v>35</v>
      </c>
      <c r="BU130" s="795"/>
      <c r="BV130" s="795"/>
      <c r="BW130" s="795"/>
      <c r="BX130" s="795"/>
      <c r="BY130" s="795"/>
      <c r="BZ130" s="796"/>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5">
      <c r="A131" s="797"/>
      <c r="B131" s="798"/>
      <c r="C131" s="798"/>
      <c r="D131" s="798"/>
      <c r="E131" s="798"/>
      <c r="F131" s="798"/>
      <c r="G131" s="798"/>
      <c r="H131" s="798"/>
      <c r="I131" s="798"/>
      <c r="J131" s="798"/>
      <c r="K131" s="798"/>
      <c r="L131" s="798"/>
      <c r="M131" s="798"/>
      <c r="N131" s="798"/>
      <c r="O131" s="798"/>
      <c r="P131" s="798"/>
      <c r="Q131" s="798"/>
      <c r="R131" s="798"/>
      <c r="S131" s="798"/>
      <c r="T131" s="798"/>
      <c r="U131" s="798"/>
      <c r="V131" s="798"/>
      <c r="W131" s="799" t="s">
        <v>490</v>
      </c>
      <c r="X131" s="800"/>
      <c r="Y131" s="800"/>
      <c r="Z131" s="801"/>
      <c r="AA131" s="802">
        <v>9799920</v>
      </c>
      <c r="AB131" s="803"/>
      <c r="AC131" s="803"/>
      <c r="AD131" s="803"/>
      <c r="AE131" s="804"/>
      <c r="AF131" s="805">
        <v>10018744</v>
      </c>
      <c r="AG131" s="803"/>
      <c r="AH131" s="803"/>
      <c r="AI131" s="803"/>
      <c r="AJ131" s="804"/>
      <c r="AK131" s="805">
        <v>10105708</v>
      </c>
      <c r="AL131" s="803"/>
      <c r="AM131" s="803"/>
      <c r="AN131" s="803"/>
      <c r="AO131" s="804"/>
      <c r="AP131" s="806"/>
      <c r="AQ131" s="807"/>
      <c r="AR131" s="807"/>
      <c r="AS131" s="807"/>
      <c r="AT131" s="808"/>
      <c r="AU131" s="284"/>
      <c r="AV131" s="284"/>
      <c r="AW131" s="284"/>
      <c r="AX131" s="767" t="s">
        <v>491</v>
      </c>
      <c r="AY131" s="768"/>
      <c r="AZ131" s="768"/>
      <c r="BA131" s="768"/>
      <c r="BB131" s="768"/>
      <c r="BC131" s="768"/>
      <c r="BD131" s="768"/>
      <c r="BE131" s="769"/>
      <c r="BF131" s="770" t="s">
        <v>232</v>
      </c>
      <c r="BG131" s="771"/>
      <c r="BH131" s="771"/>
      <c r="BI131" s="771"/>
      <c r="BJ131" s="771"/>
      <c r="BK131" s="771"/>
      <c r="BL131" s="772"/>
      <c r="BM131" s="770">
        <v>350</v>
      </c>
      <c r="BN131" s="771"/>
      <c r="BO131" s="771"/>
      <c r="BP131" s="771"/>
      <c r="BQ131" s="771"/>
      <c r="BR131" s="771"/>
      <c r="BS131" s="772"/>
      <c r="BT131" s="773"/>
      <c r="BU131" s="774"/>
      <c r="BV131" s="774"/>
      <c r="BW131" s="774"/>
      <c r="BX131" s="774"/>
      <c r="BY131" s="774"/>
      <c r="BZ131" s="775"/>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2">
      <c r="A132" s="776" t="s">
        <v>492</v>
      </c>
      <c r="B132" s="777"/>
      <c r="C132" s="777"/>
      <c r="D132" s="777"/>
      <c r="E132" s="777"/>
      <c r="F132" s="777"/>
      <c r="G132" s="777"/>
      <c r="H132" s="777"/>
      <c r="I132" s="777"/>
      <c r="J132" s="777"/>
      <c r="K132" s="777"/>
      <c r="L132" s="777"/>
      <c r="M132" s="777"/>
      <c r="N132" s="777"/>
      <c r="O132" s="777"/>
      <c r="P132" s="777"/>
      <c r="Q132" s="777"/>
      <c r="R132" s="777"/>
      <c r="S132" s="777"/>
      <c r="T132" s="777"/>
      <c r="U132" s="777"/>
      <c r="V132" s="780" t="s">
        <v>493</v>
      </c>
      <c r="W132" s="780"/>
      <c r="X132" s="780"/>
      <c r="Y132" s="780"/>
      <c r="Z132" s="781"/>
      <c r="AA132" s="782">
        <v>6.4154299220000004</v>
      </c>
      <c r="AB132" s="783"/>
      <c r="AC132" s="783"/>
      <c r="AD132" s="783"/>
      <c r="AE132" s="784"/>
      <c r="AF132" s="785">
        <v>6.0764303389999998</v>
      </c>
      <c r="AG132" s="783"/>
      <c r="AH132" s="783"/>
      <c r="AI132" s="783"/>
      <c r="AJ132" s="784"/>
      <c r="AK132" s="785">
        <v>4.6960050009999996</v>
      </c>
      <c r="AL132" s="783"/>
      <c r="AM132" s="783"/>
      <c r="AN132" s="783"/>
      <c r="AO132" s="784"/>
      <c r="AP132" s="786"/>
      <c r="AQ132" s="787"/>
      <c r="AR132" s="787"/>
      <c r="AS132" s="787"/>
      <c r="AT132" s="788"/>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5">
      <c r="A133" s="778"/>
      <c r="B133" s="779"/>
      <c r="C133" s="779"/>
      <c r="D133" s="779"/>
      <c r="E133" s="779"/>
      <c r="F133" s="779"/>
      <c r="G133" s="779"/>
      <c r="H133" s="779"/>
      <c r="I133" s="779"/>
      <c r="J133" s="779"/>
      <c r="K133" s="779"/>
      <c r="L133" s="779"/>
      <c r="M133" s="779"/>
      <c r="N133" s="779"/>
      <c r="O133" s="779"/>
      <c r="P133" s="779"/>
      <c r="Q133" s="779"/>
      <c r="R133" s="779"/>
      <c r="S133" s="779"/>
      <c r="T133" s="779"/>
      <c r="U133" s="779"/>
      <c r="V133" s="759" t="s">
        <v>494</v>
      </c>
      <c r="W133" s="759"/>
      <c r="X133" s="759"/>
      <c r="Y133" s="759"/>
      <c r="Z133" s="760"/>
      <c r="AA133" s="761">
        <v>6.4</v>
      </c>
      <c r="AB133" s="762"/>
      <c r="AC133" s="762"/>
      <c r="AD133" s="762"/>
      <c r="AE133" s="763"/>
      <c r="AF133" s="761">
        <v>6.2</v>
      </c>
      <c r="AG133" s="762"/>
      <c r="AH133" s="762"/>
      <c r="AI133" s="762"/>
      <c r="AJ133" s="763"/>
      <c r="AK133" s="761">
        <v>5.7</v>
      </c>
      <c r="AL133" s="762"/>
      <c r="AM133" s="762"/>
      <c r="AN133" s="762"/>
      <c r="AO133" s="763"/>
      <c r="AP133" s="764"/>
      <c r="AQ133" s="765"/>
      <c r="AR133" s="765"/>
      <c r="AS133" s="765"/>
      <c r="AT133" s="766"/>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2">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4" hidden="1" x14ac:dyDescent="0.2">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2"/>
  </sheetData>
  <sheetProtection algorithmName="SHA-512" hashValue="V7eOYGjH0CYiJoi+0zdSkRAXFkTanK47vkzzwvP0JAm50qqa6/a1SjSFfjrLIwFffC997uE1UK78mZnGt7mRLw==" saltValue="7IVbJh+9eJX7tEGsB4AD3Q=="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7"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70" zoomScaleNormal="85" zoomScaleSheetLayoutView="70" workbookViewId="0"/>
  </sheetViews>
  <sheetFormatPr defaultColWidth="0" defaultRowHeight="13.5" customHeight="1" zeroHeight="1" x14ac:dyDescent="0.2"/>
  <cols>
    <col min="1" max="120" width="2.77734375" style="291" customWidth="1"/>
    <col min="121" max="121" width="0" style="290" hidden="1" customWidth="1"/>
    <col min="122" max="16384" width="9" style="290" hidden="1"/>
  </cols>
  <sheetData>
    <row r="1" spans="1:120" ht="13.2" x14ac:dyDescent="0.2">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90"/>
    </row>
    <row r="17" spans="119:120" ht="13.2" x14ac:dyDescent="0.2">
      <c r="DP17" s="290"/>
    </row>
    <row r="18" spans="119:120" ht="13.2" x14ac:dyDescent="0.2"/>
    <row r="19" spans="119:120" ht="13.2" x14ac:dyDescent="0.2"/>
    <row r="20" spans="119:120" ht="13.2" x14ac:dyDescent="0.2">
      <c r="DO20" s="290"/>
      <c r="DP20" s="290"/>
    </row>
    <row r="21" spans="119:120" ht="13.2" x14ac:dyDescent="0.2">
      <c r="DP21" s="290"/>
    </row>
    <row r="22" spans="119:120" ht="13.2" x14ac:dyDescent="0.2"/>
    <row r="23" spans="119:120" ht="13.2" x14ac:dyDescent="0.2">
      <c r="DO23" s="290"/>
      <c r="DP23" s="290"/>
    </row>
    <row r="24" spans="119:120" ht="13.2" x14ac:dyDescent="0.2">
      <c r="DP24" s="290"/>
    </row>
    <row r="25" spans="119:120" ht="13.2" x14ac:dyDescent="0.2">
      <c r="DP25" s="290"/>
    </row>
    <row r="26" spans="119:120" ht="13.2" x14ac:dyDescent="0.2">
      <c r="DO26" s="290"/>
      <c r="DP26" s="290"/>
    </row>
    <row r="27" spans="119:120" ht="13.2" x14ac:dyDescent="0.2"/>
    <row r="28" spans="119:120" ht="13.2" x14ac:dyDescent="0.2">
      <c r="DO28" s="290"/>
      <c r="DP28" s="290"/>
    </row>
    <row r="29" spans="119:120" ht="13.2" x14ac:dyDescent="0.2">
      <c r="DP29" s="290"/>
    </row>
    <row r="30" spans="119:120" ht="13.2" x14ac:dyDescent="0.2"/>
    <row r="31" spans="119:120" ht="13.2" x14ac:dyDescent="0.2">
      <c r="DO31" s="290"/>
      <c r="DP31" s="290"/>
    </row>
    <row r="32" spans="119:120" ht="13.2" x14ac:dyDescent="0.2"/>
    <row r="33" spans="98:120" ht="13.2" x14ac:dyDescent="0.2">
      <c r="DO33" s="290"/>
      <c r="DP33" s="290"/>
    </row>
    <row r="34" spans="98:120" ht="13.2" x14ac:dyDescent="0.2">
      <c r="DM34" s="290"/>
    </row>
    <row r="35" spans="98:120" ht="13.2" x14ac:dyDescent="0.2">
      <c r="CT35" s="290"/>
      <c r="CU35" s="290"/>
      <c r="CV35" s="290"/>
      <c r="CY35" s="290"/>
      <c r="CZ35" s="290"/>
      <c r="DA35" s="290"/>
      <c r="DD35" s="290"/>
      <c r="DE35" s="290"/>
      <c r="DF35" s="290"/>
      <c r="DI35" s="290"/>
      <c r="DJ35" s="290"/>
      <c r="DK35" s="290"/>
      <c r="DM35" s="290"/>
      <c r="DN35" s="290"/>
      <c r="DO35" s="290"/>
      <c r="DP35" s="290"/>
    </row>
    <row r="36" spans="98:120" ht="13.2" x14ac:dyDescent="0.2"/>
    <row r="37" spans="98:120" ht="13.2" x14ac:dyDescent="0.2">
      <c r="CW37" s="290"/>
      <c r="DB37" s="290"/>
      <c r="DG37" s="290"/>
      <c r="DL37" s="290"/>
      <c r="DP37" s="290"/>
    </row>
    <row r="38" spans="98:120" ht="13.2" x14ac:dyDescent="0.2">
      <c r="CT38" s="290"/>
      <c r="CU38" s="290"/>
      <c r="CV38" s="290"/>
      <c r="CW38" s="290"/>
      <c r="CY38" s="290"/>
      <c r="CZ38" s="290"/>
      <c r="DA38" s="290"/>
      <c r="DB38" s="290"/>
      <c r="DD38" s="290"/>
      <c r="DE38" s="290"/>
      <c r="DF38" s="290"/>
      <c r="DG38" s="290"/>
      <c r="DI38" s="290"/>
      <c r="DJ38" s="290"/>
      <c r="DK38" s="290"/>
      <c r="DL38" s="290"/>
      <c r="DN38" s="290"/>
      <c r="DO38" s="290"/>
      <c r="DP38" s="290"/>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90"/>
      <c r="DO49" s="290"/>
      <c r="DP49" s="290"/>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90"/>
      <c r="CS63" s="290"/>
      <c r="CX63" s="290"/>
      <c r="DC63" s="290"/>
      <c r="DH63" s="290"/>
    </row>
    <row r="64" spans="22:120" ht="13.2" x14ac:dyDescent="0.2">
      <c r="V64" s="290"/>
    </row>
    <row r="65" spans="15:120" ht="13.2" x14ac:dyDescent="0.2">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ht="13.2" x14ac:dyDescent="0.2">
      <c r="Q66" s="290"/>
      <c r="S66" s="290"/>
      <c r="U66" s="290"/>
      <c r="DM66" s="290"/>
    </row>
    <row r="67" spans="15:120" ht="13.2" x14ac:dyDescent="0.2">
      <c r="O67" s="290"/>
      <c r="P67" s="290"/>
      <c r="R67" s="290"/>
      <c r="T67" s="290"/>
      <c r="Y67" s="290"/>
      <c r="CT67" s="290"/>
      <c r="CV67" s="290"/>
      <c r="CW67" s="290"/>
      <c r="CY67" s="290"/>
      <c r="DA67" s="290"/>
      <c r="DB67" s="290"/>
      <c r="DD67" s="290"/>
      <c r="DF67" s="290"/>
      <c r="DG67" s="290"/>
      <c r="DI67" s="290"/>
      <c r="DK67" s="290"/>
      <c r="DL67" s="290"/>
      <c r="DN67" s="290"/>
      <c r="DO67" s="290"/>
      <c r="DP67" s="290"/>
    </row>
    <row r="68" spans="15:120" ht="13.2" x14ac:dyDescent="0.2"/>
    <row r="69" spans="15:120" ht="13.2" x14ac:dyDescent="0.2"/>
    <row r="70" spans="15:120" ht="13.2" x14ac:dyDescent="0.2"/>
    <row r="71" spans="15:120" ht="13.2" x14ac:dyDescent="0.2"/>
    <row r="72" spans="15:120" ht="13.2" x14ac:dyDescent="0.2">
      <c r="DP72" s="290"/>
    </row>
    <row r="73" spans="15:120" ht="13.2" x14ac:dyDescent="0.2">
      <c r="DP73" s="290"/>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90"/>
      <c r="CX96" s="290"/>
      <c r="DC96" s="290"/>
      <c r="DH96" s="290"/>
    </row>
    <row r="97" spans="24:120" ht="13.2" x14ac:dyDescent="0.2">
      <c r="CS97" s="290"/>
      <c r="CX97" s="290"/>
      <c r="DC97" s="290"/>
      <c r="DH97" s="290"/>
      <c r="DP97" s="291" t="s">
        <v>495</v>
      </c>
    </row>
    <row r="98" spans="24:120" ht="13.2" hidden="1" x14ac:dyDescent="0.2">
      <c r="CS98" s="290"/>
      <c r="CX98" s="290"/>
      <c r="DC98" s="290"/>
      <c r="DH98" s="290"/>
    </row>
    <row r="99" spans="24:120" ht="13.2" hidden="1" x14ac:dyDescent="0.2">
      <c r="CS99" s="290"/>
      <c r="CX99" s="290"/>
      <c r="DC99" s="290"/>
      <c r="DH99" s="290"/>
    </row>
    <row r="100" spans="24:120" ht="13.2" hidden="1" x14ac:dyDescent="0.2"/>
    <row r="101" spans="24:120" ht="12" hidden="1" customHeight="1" x14ac:dyDescent="0.2">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2">
      <c r="CU102" s="290"/>
      <c r="CZ102" s="290"/>
      <c r="DE102" s="290"/>
      <c r="DJ102" s="290"/>
      <c r="DM102" s="290"/>
    </row>
    <row r="103" spans="24:120" ht="13.2" hidden="1" x14ac:dyDescent="0.2">
      <c r="CT103" s="290"/>
      <c r="CV103" s="290"/>
      <c r="CW103" s="290"/>
      <c r="CY103" s="290"/>
      <c r="DA103" s="290"/>
      <c r="DB103" s="290"/>
      <c r="DD103" s="290"/>
      <c r="DF103" s="290"/>
      <c r="DG103" s="290"/>
      <c r="DI103" s="290"/>
      <c r="DK103" s="290"/>
      <c r="DL103" s="290"/>
      <c r="DM103" s="290"/>
      <c r="DN103" s="290"/>
      <c r="DO103" s="290"/>
      <c r="DP103" s="290"/>
    </row>
    <row r="104" spans="24:120" ht="13.2" hidden="1" x14ac:dyDescent="0.2">
      <c r="CV104" s="290"/>
      <c r="CW104" s="290"/>
      <c r="DA104" s="290"/>
      <c r="DB104" s="290"/>
      <c r="DF104" s="290"/>
      <c r="DG104" s="290"/>
      <c r="DK104" s="290"/>
      <c r="DL104" s="290"/>
      <c r="DN104" s="290"/>
      <c r="DO104" s="290"/>
      <c r="DP104" s="290"/>
    </row>
    <row r="105" spans="24:120" ht="12.75" hidden="1" customHeight="1" x14ac:dyDescent="0.2"/>
    <row r="106" spans="24:120" ht="13.2" hidden="1" x14ac:dyDescent="0.2"/>
    <row r="107" spans="24:120" ht="13.2" hidden="1" x14ac:dyDescent="0.2"/>
    <row r="108" spans="24:120" ht="13.2" hidden="1" x14ac:dyDescent="0.2"/>
    <row r="109" spans="24:120" ht="13.2" hidden="1" x14ac:dyDescent="0.2"/>
    <row r="110" spans="24:120" ht="13.2" hidden="1" x14ac:dyDescent="0.2"/>
  </sheetData>
  <sheetProtection algorithmName="SHA-512" hashValue="0/JQY/8DMe+MBpCD1a816Fc9tZ3sPHQFdGFOSZUCv5RLAttLLvbbmLpz4KPNIxu4SHViuKSPI6cN5PTCs+tS3A==" saltValue="Us1oJFcFACh1MiGOrv+Q8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70" zoomScaleNormal="70" zoomScaleSheetLayoutView="55" workbookViewId="0"/>
  </sheetViews>
  <sheetFormatPr defaultColWidth="0" defaultRowHeight="13.5" customHeight="1" zeroHeight="1" x14ac:dyDescent="0.2"/>
  <cols>
    <col min="1" max="116" width="2.6640625" style="291" customWidth="1"/>
    <col min="117" max="16384" width="9" style="290" hidden="1"/>
  </cols>
  <sheetData>
    <row r="1" spans="2:116" ht="13.2" x14ac:dyDescent="0.2">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ht="13.2" x14ac:dyDescent="0.2"/>
    <row r="3" spans="2:116" ht="13.2" x14ac:dyDescent="0.2"/>
    <row r="4" spans="2:116" ht="13.2" x14ac:dyDescent="0.2">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ht="13.2" x14ac:dyDescent="0.2">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ht="13.2" x14ac:dyDescent="0.2"/>
    <row r="20" spans="9:116" ht="13.2" x14ac:dyDescent="0.2"/>
    <row r="21" spans="9:116" ht="13.2" x14ac:dyDescent="0.2">
      <c r="DL21" s="290"/>
    </row>
    <row r="22" spans="9:116" ht="13.2" x14ac:dyDescent="0.2">
      <c r="DI22" s="290"/>
      <c r="DJ22" s="290"/>
      <c r="DK22" s="290"/>
      <c r="DL22" s="290"/>
    </row>
    <row r="23" spans="9:116" ht="13.2" x14ac:dyDescent="0.2">
      <c r="CY23" s="290"/>
      <c r="CZ23" s="290"/>
      <c r="DA23" s="290"/>
      <c r="DB23" s="290"/>
      <c r="DC23" s="290"/>
      <c r="DD23" s="290"/>
      <c r="DE23" s="290"/>
      <c r="DF23" s="290"/>
      <c r="DG23" s="290"/>
      <c r="DH23" s="290"/>
      <c r="DI23" s="290"/>
      <c r="DJ23" s="290"/>
      <c r="DK23" s="290"/>
      <c r="DL23" s="290"/>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90"/>
      <c r="DA35" s="290"/>
      <c r="DB35" s="290"/>
      <c r="DC35" s="290"/>
      <c r="DD35" s="290"/>
      <c r="DE35" s="290"/>
      <c r="DF35" s="290"/>
      <c r="DG35" s="290"/>
      <c r="DH35" s="290"/>
      <c r="DI35" s="290"/>
      <c r="DJ35" s="290"/>
      <c r="DK35" s="290"/>
      <c r="DL35" s="290"/>
    </row>
    <row r="36" spans="15:116" ht="13.2" x14ac:dyDescent="0.2"/>
    <row r="37" spans="15:116" ht="13.2" x14ac:dyDescent="0.2">
      <c r="DL37" s="290"/>
    </row>
    <row r="38" spans="15:116" ht="13.2" x14ac:dyDescent="0.2">
      <c r="DI38" s="290"/>
      <c r="DJ38" s="290"/>
      <c r="DK38" s="290"/>
      <c r="DL38" s="290"/>
    </row>
    <row r="39" spans="15:116" ht="13.2" x14ac:dyDescent="0.2"/>
    <row r="40" spans="15:116" ht="13.2" x14ac:dyDescent="0.2"/>
    <row r="41" spans="15:116" ht="13.2" x14ac:dyDescent="0.2"/>
    <row r="42" spans="15:116" ht="13.2" x14ac:dyDescent="0.2"/>
    <row r="43" spans="15:116" ht="13.2" x14ac:dyDescent="0.2">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ht="13.2" x14ac:dyDescent="0.2">
      <c r="DL44" s="290"/>
    </row>
    <row r="45" spans="15:116" ht="13.2" x14ac:dyDescent="0.2"/>
    <row r="46" spans="15:116" ht="13.2" x14ac:dyDescent="0.2">
      <c r="DA46" s="290"/>
      <c r="DB46" s="290"/>
      <c r="DC46" s="290"/>
      <c r="DD46" s="290"/>
      <c r="DE46" s="290"/>
      <c r="DF46" s="290"/>
      <c r="DG46" s="290"/>
      <c r="DH46" s="290"/>
      <c r="DI46" s="290"/>
      <c r="DJ46" s="290"/>
      <c r="DK46" s="290"/>
      <c r="DL46" s="290"/>
    </row>
    <row r="47" spans="15:116" ht="13.2" x14ac:dyDescent="0.2"/>
    <row r="48" spans="15:116" ht="13.2" x14ac:dyDescent="0.2"/>
    <row r="49" spans="104:116" ht="13.2" x14ac:dyDescent="0.2"/>
    <row r="50" spans="104:116" ht="13.2" x14ac:dyDescent="0.2">
      <c r="CZ50" s="290"/>
      <c r="DA50" s="290"/>
      <c r="DB50" s="290"/>
      <c r="DC50" s="290"/>
      <c r="DD50" s="290"/>
      <c r="DE50" s="290"/>
      <c r="DF50" s="290"/>
      <c r="DG50" s="290"/>
      <c r="DH50" s="290"/>
      <c r="DI50" s="290"/>
      <c r="DJ50" s="290"/>
      <c r="DK50" s="290"/>
      <c r="DL50" s="290"/>
    </row>
    <row r="51" spans="104:116" ht="13.2" x14ac:dyDescent="0.2"/>
    <row r="52" spans="104:116" ht="13.2" x14ac:dyDescent="0.2"/>
    <row r="53" spans="104:116" ht="13.2" x14ac:dyDescent="0.2">
      <c r="DL53" s="290"/>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90"/>
      <c r="DD67" s="290"/>
      <c r="DE67" s="290"/>
      <c r="DF67" s="290"/>
      <c r="DG67" s="290"/>
      <c r="DH67" s="290"/>
      <c r="DI67" s="290"/>
      <c r="DJ67" s="290"/>
      <c r="DK67" s="290"/>
      <c r="DL67" s="290"/>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5" hidden="1" customHeight="1" x14ac:dyDescent="0.2"/>
    <row r="91" ht="13.5" hidden="1" customHeight="1" x14ac:dyDescent="0.2"/>
    <row r="92" ht="13.5" hidden="1" customHeight="1" x14ac:dyDescent="0.2"/>
    <row r="93" ht="13.5" hidden="1" customHeight="1" x14ac:dyDescent="0.2"/>
    <row r="94" ht="13.5" hidden="1" customHeight="1" x14ac:dyDescent="0.2"/>
    <row r="95" ht="13.5" hidden="1" customHeight="1" x14ac:dyDescent="0.2"/>
    <row r="96" ht="13.5" hidden="1" customHeight="1" x14ac:dyDescent="0.2"/>
    <row r="97" ht="13.5" hidden="1" customHeight="1" x14ac:dyDescent="0.2"/>
    <row r="98" ht="13.5" hidden="1" customHeight="1" x14ac:dyDescent="0.2"/>
    <row r="99" ht="13.5" hidden="1" customHeight="1" x14ac:dyDescent="0.2"/>
    <row r="100" ht="13.5" hidden="1" customHeight="1" x14ac:dyDescent="0.2"/>
    <row r="101" ht="13.5" hidden="1" customHeight="1" x14ac:dyDescent="0.2"/>
    <row r="102" ht="13.5" hidden="1" customHeight="1" x14ac:dyDescent="0.2"/>
    <row r="103" ht="13.5" hidden="1" customHeight="1" x14ac:dyDescent="0.2"/>
  </sheetData>
  <sheetProtection algorithmName="SHA-512" hashValue="f2t6Fl3bAuvRFgevxqM9Ffmqwge42CSp5zhliN8wfUio+bwblgOpppry7eRonldkq09YasPjFB5hHADuNuHjlg==" saltValue="F1VCukrPMqiY8TtVQHtMZA=="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85" zoomScaleSheetLayoutView="85" workbookViewId="0"/>
  </sheetViews>
  <sheetFormatPr defaultColWidth="0" defaultRowHeight="13.5" customHeight="1" zeroHeight="1" x14ac:dyDescent="0.2"/>
  <cols>
    <col min="1" max="36" width="2.44140625" style="292" customWidth="1"/>
    <col min="37" max="44" width="17" style="292" customWidth="1"/>
    <col min="45" max="45" width="6.109375" style="299" customWidth="1"/>
    <col min="46" max="46" width="3" style="297" customWidth="1"/>
    <col min="47" max="47" width="19.109375" style="292" hidden="1" customWidth="1"/>
    <col min="48" max="52" width="12.6640625" style="292" hidden="1" customWidth="1"/>
    <col min="53" max="16384" width="8.6640625" style="292" hidden="1"/>
  </cols>
  <sheetData>
    <row r="1" spans="1:46" ht="13.2" x14ac:dyDescent="0.2">
      <c r="AS1" s="293"/>
      <c r="AT1" s="293"/>
    </row>
    <row r="2" spans="1:46" ht="13.2" x14ac:dyDescent="0.2">
      <c r="AS2" s="293"/>
      <c r="AT2" s="293"/>
    </row>
    <row r="3" spans="1:46" ht="13.2" x14ac:dyDescent="0.2">
      <c r="AS3" s="293"/>
      <c r="AT3" s="293"/>
    </row>
    <row r="4" spans="1:46" ht="13.2" x14ac:dyDescent="0.2">
      <c r="AS4" s="293"/>
      <c r="AT4" s="293"/>
    </row>
    <row r="5" spans="1:46" ht="16.2" x14ac:dyDescent="0.2">
      <c r="A5" s="294" t="s">
        <v>496</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ht="13.2" x14ac:dyDescent="0.2">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497</v>
      </c>
      <c r="AL6" s="298"/>
      <c r="AM6" s="298"/>
      <c r="AN6" s="298"/>
      <c r="AO6" s="293"/>
      <c r="AP6" s="293"/>
      <c r="AQ6" s="293"/>
      <c r="AR6" s="293"/>
    </row>
    <row r="7" spans="1:46" ht="13.2" x14ac:dyDescent="0.2">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174" t="s">
        <v>498</v>
      </c>
      <c r="AP7" s="303"/>
      <c r="AQ7" s="304" t="s">
        <v>499</v>
      </c>
      <c r="AR7" s="305"/>
    </row>
    <row r="8" spans="1:46" ht="13.2" x14ac:dyDescent="0.2">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175"/>
      <c r="AP8" s="309" t="s">
        <v>500</v>
      </c>
      <c r="AQ8" s="310" t="s">
        <v>501</v>
      </c>
      <c r="AR8" s="311" t="s">
        <v>502</v>
      </c>
    </row>
    <row r="9" spans="1:46" ht="13.2" x14ac:dyDescent="0.2">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188" t="s">
        <v>503</v>
      </c>
      <c r="AL9" s="1189"/>
      <c r="AM9" s="1189"/>
      <c r="AN9" s="1190"/>
      <c r="AO9" s="312">
        <v>2519675</v>
      </c>
      <c r="AP9" s="312">
        <v>44215</v>
      </c>
      <c r="AQ9" s="313">
        <v>62647</v>
      </c>
      <c r="AR9" s="314">
        <v>-29.4</v>
      </c>
    </row>
    <row r="10" spans="1:46" ht="13.2" x14ac:dyDescent="0.2">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188" t="s">
        <v>504</v>
      </c>
      <c r="AL10" s="1189"/>
      <c r="AM10" s="1189"/>
      <c r="AN10" s="1190"/>
      <c r="AO10" s="315">
        <v>625051</v>
      </c>
      <c r="AP10" s="315">
        <v>10968</v>
      </c>
      <c r="AQ10" s="316">
        <v>5968</v>
      </c>
      <c r="AR10" s="317">
        <v>83.8</v>
      </c>
    </row>
    <row r="11" spans="1:46" ht="13.5" customHeight="1" x14ac:dyDescent="0.2">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188" t="s">
        <v>505</v>
      </c>
      <c r="AL11" s="1189"/>
      <c r="AM11" s="1189"/>
      <c r="AN11" s="1190"/>
      <c r="AO11" s="315">
        <v>466262</v>
      </c>
      <c r="AP11" s="315">
        <v>8182</v>
      </c>
      <c r="AQ11" s="316">
        <v>5863</v>
      </c>
      <c r="AR11" s="317">
        <v>39.6</v>
      </c>
    </row>
    <row r="12" spans="1:46" ht="13.5" customHeight="1" x14ac:dyDescent="0.2">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188" t="s">
        <v>506</v>
      </c>
      <c r="AL12" s="1189"/>
      <c r="AM12" s="1189"/>
      <c r="AN12" s="1190"/>
      <c r="AO12" s="315" t="s">
        <v>507</v>
      </c>
      <c r="AP12" s="315" t="s">
        <v>507</v>
      </c>
      <c r="AQ12" s="316">
        <v>1312</v>
      </c>
      <c r="AR12" s="317" t="s">
        <v>507</v>
      </c>
    </row>
    <row r="13" spans="1:46" ht="13.5" customHeight="1" x14ac:dyDescent="0.2">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188" t="s">
        <v>508</v>
      </c>
      <c r="AL13" s="1189"/>
      <c r="AM13" s="1189"/>
      <c r="AN13" s="1190"/>
      <c r="AO13" s="315" t="s">
        <v>507</v>
      </c>
      <c r="AP13" s="315" t="s">
        <v>507</v>
      </c>
      <c r="AQ13" s="316">
        <v>0</v>
      </c>
      <c r="AR13" s="317" t="s">
        <v>507</v>
      </c>
    </row>
    <row r="14" spans="1:46" ht="13.5" customHeight="1" x14ac:dyDescent="0.2">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188" t="s">
        <v>509</v>
      </c>
      <c r="AL14" s="1189"/>
      <c r="AM14" s="1189"/>
      <c r="AN14" s="1190"/>
      <c r="AO14" s="315" t="s">
        <v>507</v>
      </c>
      <c r="AP14" s="315" t="s">
        <v>507</v>
      </c>
      <c r="AQ14" s="316">
        <v>2308</v>
      </c>
      <c r="AR14" s="317" t="s">
        <v>507</v>
      </c>
    </row>
    <row r="15" spans="1:46" ht="13.5" customHeight="1" x14ac:dyDescent="0.2">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188" t="s">
        <v>510</v>
      </c>
      <c r="AL15" s="1189"/>
      <c r="AM15" s="1189"/>
      <c r="AN15" s="1190"/>
      <c r="AO15" s="315">
        <v>46619</v>
      </c>
      <c r="AP15" s="315">
        <v>818</v>
      </c>
      <c r="AQ15" s="316">
        <v>1635</v>
      </c>
      <c r="AR15" s="317">
        <v>-50</v>
      </c>
    </row>
    <row r="16" spans="1:46" ht="13.2" x14ac:dyDescent="0.2">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191" t="s">
        <v>511</v>
      </c>
      <c r="AL16" s="1192"/>
      <c r="AM16" s="1192"/>
      <c r="AN16" s="1193"/>
      <c r="AO16" s="315">
        <v>-170969</v>
      </c>
      <c r="AP16" s="315">
        <v>-3000</v>
      </c>
      <c r="AQ16" s="316">
        <v>-5106</v>
      </c>
      <c r="AR16" s="317">
        <v>-41.2</v>
      </c>
    </row>
    <row r="17" spans="1:46" ht="13.2" x14ac:dyDescent="0.2">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191" t="s">
        <v>187</v>
      </c>
      <c r="AL17" s="1192"/>
      <c r="AM17" s="1192"/>
      <c r="AN17" s="1193"/>
      <c r="AO17" s="315">
        <v>3486638</v>
      </c>
      <c r="AP17" s="315">
        <v>61183</v>
      </c>
      <c r="AQ17" s="316">
        <v>74627</v>
      </c>
      <c r="AR17" s="317">
        <v>-18</v>
      </c>
    </row>
    <row r="18" spans="1:46" ht="13.2" x14ac:dyDescent="0.2">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ht="13.2" x14ac:dyDescent="0.2">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512</v>
      </c>
      <c r="AL19" s="293"/>
      <c r="AM19" s="293"/>
      <c r="AN19" s="293"/>
      <c r="AO19" s="293"/>
      <c r="AP19" s="293"/>
      <c r="AQ19" s="293"/>
      <c r="AR19" s="293"/>
    </row>
    <row r="20" spans="1:46" ht="13.2" x14ac:dyDescent="0.2">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513</v>
      </c>
      <c r="AP20" s="323" t="s">
        <v>514</v>
      </c>
      <c r="AQ20" s="324" t="s">
        <v>515</v>
      </c>
      <c r="AR20" s="325"/>
    </row>
    <row r="21" spans="1:46" s="331" customFormat="1" ht="13.2" x14ac:dyDescent="0.2">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185" t="s">
        <v>516</v>
      </c>
      <c r="AL21" s="1186"/>
      <c r="AM21" s="1186"/>
      <c r="AN21" s="1187"/>
      <c r="AO21" s="327">
        <v>5.49</v>
      </c>
      <c r="AP21" s="328">
        <v>7.32</v>
      </c>
      <c r="AQ21" s="329">
        <v>-1.83</v>
      </c>
      <c r="AR21" s="298"/>
      <c r="AS21" s="330"/>
      <c r="AT21" s="326"/>
    </row>
    <row r="22" spans="1:46" s="331" customFormat="1" ht="13.2" x14ac:dyDescent="0.2">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185" t="s">
        <v>517</v>
      </c>
      <c r="AL22" s="1186"/>
      <c r="AM22" s="1186"/>
      <c r="AN22" s="1187"/>
      <c r="AO22" s="332">
        <v>96</v>
      </c>
      <c r="AP22" s="333">
        <v>98.6</v>
      </c>
      <c r="AQ22" s="334">
        <v>-2.6</v>
      </c>
      <c r="AR22" s="318"/>
      <c r="AS22" s="330"/>
      <c r="AT22" s="326"/>
    </row>
    <row r="23" spans="1:46" s="331" customFormat="1" ht="13.2" x14ac:dyDescent="0.2">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ht="13.2" x14ac:dyDescent="0.2">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ht="13.2" x14ac:dyDescent="0.2">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ht="13.2" x14ac:dyDescent="0.2">
      <c r="A26" s="298" t="s">
        <v>518</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ht="13.2" x14ac:dyDescent="0.2">
      <c r="A27" s="339"/>
      <c r="AO27" s="293"/>
      <c r="AP27" s="293"/>
      <c r="AQ27" s="293"/>
      <c r="AR27" s="293"/>
      <c r="AS27" s="293"/>
      <c r="AT27" s="293"/>
    </row>
    <row r="28" spans="1:46" ht="16.2" x14ac:dyDescent="0.2">
      <c r="A28" s="294" t="s">
        <v>519</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ht="13.2" x14ac:dyDescent="0.2">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520</v>
      </c>
      <c r="AL29" s="298"/>
      <c r="AM29" s="298"/>
      <c r="AN29" s="298"/>
      <c r="AO29" s="293"/>
      <c r="AP29" s="293"/>
      <c r="AQ29" s="293"/>
      <c r="AR29" s="293"/>
      <c r="AS29" s="341"/>
    </row>
    <row r="30" spans="1:46" ht="13.2" x14ac:dyDescent="0.2">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174" t="s">
        <v>498</v>
      </c>
      <c r="AP30" s="303"/>
      <c r="AQ30" s="304" t="s">
        <v>499</v>
      </c>
      <c r="AR30" s="305"/>
    </row>
    <row r="31" spans="1:46" ht="13.2" x14ac:dyDescent="0.2">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175"/>
      <c r="AP31" s="309" t="s">
        <v>500</v>
      </c>
      <c r="AQ31" s="310" t="s">
        <v>501</v>
      </c>
      <c r="AR31" s="311" t="s">
        <v>502</v>
      </c>
    </row>
    <row r="32" spans="1:46" ht="27" customHeight="1" x14ac:dyDescent="0.2">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176" t="s">
        <v>521</v>
      </c>
      <c r="AL32" s="1177"/>
      <c r="AM32" s="1177"/>
      <c r="AN32" s="1178"/>
      <c r="AO32" s="342">
        <v>1586332</v>
      </c>
      <c r="AP32" s="342">
        <v>27837</v>
      </c>
      <c r="AQ32" s="343">
        <v>39505</v>
      </c>
      <c r="AR32" s="344">
        <v>-29.5</v>
      </c>
    </row>
    <row r="33" spans="1:46" ht="13.5" customHeight="1" x14ac:dyDescent="0.2">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176" t="s">
        <v>522</v>
      </c>
      <c r="AL33" s="1177"/>
      <c r="AM33" s="1177"/>
      <c r="AN33" s="1178"/>
      <c r="AO33" s="342" t="s">
        <v>507</v>
      </c>
      <c r="AP33" s="342" t="s">
        <v>507</v>
      </c>
      <c r="AQ33" s="343" t="s">
        <v>507</v>
      </c>
      <c r="AR33" s="344" t="s">
        <v>507</v>
      </c>
    </row>
    <row r="34" spans="1:46" ht="27" customHeight="1" x14ac:dyDescent="0.2">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176" t="s">
        <v>523</v>
      </c>
      <c r="AL34" s="1177"/>
      <c r="AM34" s="1177"/>
      <c r="AN34" s="1178"/>
      <c r="AO34" s="342" t="s">
        <v>507</v>
      </c>
      <c r="AP34" s="342" t="s">
        <v>507</v>
      </c>
      <c r="AQ34" s="343">
        <v>56</v>
      </c>
      <c r="AR34" s="344" t="s">
        <v>507</v>
      </c>
    </row>
    <row r="35" spans="1:46" ht="27" customHeight="1" x14ac:dyDescent="0.2">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176" t="s">
        <v>524</v>
      </c>
      <c r="AL35" s="1177"/>
      <c r="AM35" s="1177"/>
      <c r="AN35" s="1178"/>
      <c r="AO35" s="342">
        <v>885875</v>
      </c>
      <c r="AP35" s="342">
        <v>15545</v>
      </c>
      <c r="AQ35" s="343">
        <v>13645</v>
      </c>
      <c r="AR35" s="344">
        <v>13.9</v>
      </c>
    </row>
    <row r="36" spans="1:46" ht="27" customHeight="1" x14ac:dyDescent="0.2">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176" t="s">
        <v>525</v>
      </c>
      <c r="AL36" s="1177"/>
      <c r="AM36" s="1177"/>
      <c r="AN36" s="1178"/>
      <c r="AO36" s="342">
        <v>45069</v>
      </c>
      <c r="AP36" s="342">
        <v>791</v>
      </c>
      <c r="AQ36" s="343">
        <v>1726</v>
      </c>
      <c r="AR36" s="344">
        <v>-54.2</v>
      </c>
    </row>
    <row r="37" spans="1:46" ht="13.5" customHeight="1" x14ac:dyDescent="0.2">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176" t="s">
        <v>526</v>
      </c>
      <c r="AL37" s="1177"/>
      <c r="AM37" s="1177"/>
      <c r="AN37" s="1178"/>
      <c r="AO37" s="342">
        <v>36343</v>
      </c>
      <c r="AP37" s="342">
        <v>638</v>
      </c>
      <c r="AQ37" s="343">
        <v>663</v>
      </c>
      <c r="AR37" s="344">
        <v>-3.8</v>
      </c>
    </row>
    <row r="38" spans="1:46" ht="27" customHeight="1" x14ac:dyDescent="0.2">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179" t="s">
        <v>527</v>
      </c>
      <c r="AL38" s="1180"/>
      <c r="AM38" s="1180"/>
      <c r="AN38" s="1181"/>
      <c r="AO38" s="345" t="s">
        <v>507</v>
      </c>
      <c r="AP38" s="345" t="s">
        <v>507</v>
      </c>
      <c r="AQ38" s="346">
        <v>1</v>
      </c>
      <c r="AR38" s="334" t="s">
        <v>507</v>
      </c>
      <c r="AS38" s="341"/>
    </row>
    <row r="39" spans="1:46" ht="13.2" x14ac:dyDescent="0.2">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179" t="s">
        <v>528</v>
      </c>
      <c r="AL39" s="1180"/>
      <c r="AM39" s="1180"/>
      <c r="AN39" s="1181"/>
      <c r="AO39" s="342">
        <v>-494120</v>
      </c>
      <c r="AP39" s="342">
        <v>-8671</v>
      </c>
      <c r="AQ39" s="343">
        <v>-5573</v>
      </c>
      <c r="AR39" s="344">
        <v>55.6</v>
      </c>
      <c r="AS39" s="341"/>
    </row>
    <row r="40" spans="1:46" ht="27" customHeight="1" x14ac:dyDescent="0.2">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176" t="s">
        <v>529</v>
      </c>
      <c r="AL40" s="1177"/>
      <c r="AM40" s="1177"/>
      <c r="AN40" s="1178"/>
      <c r="AO40" s="342">
        <v>-1584934</v>
      </c>
      <c r="AP40" s="342">
        <v>-27812</v>
      </c>
      <c r="AQ40" s="343">
        <v>-36518</v>
      </c>
      <c r="AR40" s="344">
        <v>-23.8</v>
      </c>
      <c r="AS40" s="341"/>
    </row>
    <row r="41" spans="1:46" ht="13.2" x14ac:dyDescent="0.2">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182" t="s">
        <v>298</v>
      </c>
      <c r="AL41" s="1183"/>
      <c r="AM41" s="1183"/>
      <c r="AN41" s="1184"/>
      <c r="AO41" s="342">
        <v>474565</v>
      </c>
      <c r="AP41" s="342">
        <v>8328</v>
      </c>
      <c r="AQ41" s="343">
        <v>13504</v>
      </c>
      <c r="AR41" s="344">
        <v>-38.299999999999997</v>
      </c>
      <c r="AS41" s="341"/>
    </row>
    <row r="42" spans="1:46" ht="13.2" x14ac:dyDescent="0.2">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530</v>
      </c>
      <c r="AL42" s="293"/>
      <c r="AM42" s="293"/>
      <c r="AN42" s="293"/>
      <c r="AO42" s="293"/>
      <c r="AP42" s="293"/>
      <c r="AQ42" s="318"/>
      <c r="AR42" s="318"/>
      <c r="AS42" s="341"/>
    </row>
    <row r="43" spans="1:46" ht="13.2" x14ac:dyDescent="0.2">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ht="13.2" x14ac:dyDescent="0.2">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ht="13.2" x14ac:dyDescent="0.2">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ht="13.2" x14ac:dyDescent="0.2">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2">
      <c r="A47" s="351" t="s">
        <v>531</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ht="13.2" x14ac:dyDescent="0.2">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532</v>
      </c>
      <c r="AL48" s="352"/>
      <c r="AM48" s="352"/>
      <c r="AN48" s="352"/>
      <c r="AO48" s="352"/>
      <c r="AP48" s="352"/>
      <c r="AQ48" s="353"/>
      <c r="AR48" s="352"/>
    </row>
    <row r="49" spans="1:44" ht="13.5" customHeight="1" x14ac:dyDescent="0.2">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169" t="s">
        <v>498</v>
      </c>
      <c r="AN49" s="1171" t="s">
        <v>533</v>
      </c>
      <c r="AO49" s="1172"/>
      <c r="AP49" s="1172"/>
      <c r="AQ49" s="1172"/>
      <c r="AR49" s="1173"/>
    </row>
    <row r="50" spans="1:44" ht="13.2" x14ac:dyDescent="0.2">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170"/>
      <c r="AN50" s="358" t="s">
        <v>534</v>
      </c>
      <c r="AO50" s="359" t="s">
        <v>535</v>
      </c>
      <c r="AP50" s="360" t="s">
        <v>536</v>
      </c>
      <c r="AQ50" s="361" t="s">
        <v>537</v>
      </c>
      <c r="AR50" s="362" t="s">
        <v>538</v>
      </c>
    </row>
    <row r="51" spans="1:44" ht="13.2" x14ac:dyDescent="0.2">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539</v>
      </c>
      <c r="AL51" s="355"/>
      <c r="AM51" s="363">
        <v>1677839</v>
      </c>
      <c r="AN51" s="364">
        <v>30268</v>
      </c>
      <c r="AO51" s="365">
        <v>19.600000000000001</v>
      </c>
      <c r="AP51" s="366">
        <v>65988</v>
      </c>
      <c r="AQ51" s="367">
        <v>-5.0999999999999996</v>
      </c>
      <c r="AR51" s="368">
        <v>24.7</v>
      </c>
    </row>
    <row r="52" spans="1:44" ht="13.2" x14ac:dyDescent="0.2">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540</v>
      </c>
      <c r="AM52" s="371">
        <v>874677</v>
      </c>
      <c r="AN52" s="372">
        <v>15779</v>
      </c>
      <c r="AO52" s="373">
        <v>42.3</v>
      </c>
      <c r="AP52" s="374">
        <v>36473</v>
      </c>
      <c r="AQ52" s="375">
        <v>3.3</v>
      </c>
      <c r="AR52" s="376">
        <v>39</v>
      </c>
    </row>
    <row r="53" spans="1:44" ht="13.2" x14ac:dyDescent="0.2">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541</v>
      </c>
      <c r="AL53" s="355"/>
      <c r="AM53" s="363">
        <v>2100954</v>
      </c>
      <c r="AN53" s="364">
        <v>37646</v>
      </c>
      <c r="AO53" s="365">
        <v>24.4</v>
      </c>
      <c r="AP53" s="366">
        <v>54227</v>
      </c>
      <c r="AQ53" s="367">
        <v>-17.8</v>
      </c>
      <c r="AR53" s="368">
        <v>42.2</v>
      </c>
    </row>
    <row r="54" spans="1:44" ht="13.2" x14ac:dyDescent="0.2">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540</v>
      </c>
      <c r="AM54" s="371">
        <v>1461918</v>
      </c>
      <c r="AN54" s="372">
        <v>26195</v>
      </c>
      <c r="AO54" s="373">
        <v>66</v>
      </c>
      <c r="AP54" s="374">
        <v>29694</v>
      </c>
      <c r="AQ54" s="375">
        <v>-18.600000000000001</v>
      </c>
      <c r="AR54" s="376">
        <v>84.6</v>
      </c>
    </row>
    <row r="55" spans="1:44" ht="13.2" x14ac:dyDescent="0.2">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542</v>
      </c>
      <c r="AL55" s="355"/>
      <c r="AM55" s="363">
        <v>1606672</v>
      </c>
      <c r="AN55" s="364">
        <v>28545</v>
      </c>
      <c r="AO55" s="365">
        <v>-24.2</v>
      </c>
      <c r="AP55" s="366">
        <v>57295</v>
      </c>
      <c r="AQ55" s="367">
        <v>5.7</v>
      </c>
      <c r="AR55" s="368">
        <v>-29.9</v>
      </c>
    </row>
    <row r="56" spans="1:44" ht="13.2" x14ac:dyDescent="0.2">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540</v>
      </c>
      <c r="AM56" s="371">
        <v>784860</v>
      </c>
      <c r="AN56" s="372">
        <v>13944</v>
      </c>
      <c r="AO56" s="373">
        <v>-46.8</v>
      </c>
      <c r="AP56" s="374">
        <v>32771</v>
      </c>
      <c r="AQ56" s="375">
        <v>10.4</v>
      </c>
      <c r="AR56" s="376">
        <v>-57.2</v>
      </c>
    </row>
    <row r="57" spans="1:44" ht="13.2" x14ac:dyDescent="0.2">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543</v>
      </c>
      <c r="AL57" s="355"/>
      <c r="AM57" s="363">
        <v>2735321</v>
      </c>
      <c r="AN57" s="364">
        <v>48239</v>
      </c>
      <c r="AO57" s="365">
        <v>69</v>
      </c>
      <c r="AP57" s="366">
        <v>54110</v>
      </c>
      <c r="AQ57" s="367">
        <v>-5.6</v>
      </c>
      <c r="AR57" s="368">
        <v>74.599999999999994</v>
      </c>
    </row>
    <row r="58" spans="1:44" ht="13.2" x14ac:dyDescent="0.2">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540</v>
      </c>
      <c r="AM58" s="371">
        <v>1192019</v>
      </c>
      <c r="AN58" s="372">
        <v>21022</v>
      </c>
      <c r="AO58" s="373">
        <v>50.8</v>
      </c>
      <c r="AP58" s="374">
        <v>30620</v>
      </c>
      <c r="AQ58" s="375">
        <v>-6.6</v>
      </c>
      <c r="AR58" s="376">
        <v>57.4</v>
      </c>
    </row>
    <row r="59" spans="1:44" ht="13.2" x14ac:dyDescent="0.2">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544</v>
      </c>
      <c r="AL59" s="355"/>
      <c r="AM59" s="363">
        <v>2365653</v>
      </c>
      <c r="AN59" s="364">
        <v>41512</v>
      </c>
      <c r="AO59" s="365">
        <v>-13.9</v>
      </c>
      <c r="AP59" s="366">
        <v>54684</v>
      </c>
      <c r="AQ59" s="367">
        <v>1.1000000000000001</v>
      </c>
      <c r="AR59" s="368">
        <v>-15</v>
      </c>
    </row>
    <row r="60" spans="1:44" ht="13.2" x14ac:dyDescent="0.2">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540</v>
      </c>
      <c r="AM60" s="371">
        <v>1096386</v>
      </c>
      <c r="AN60" s="372">
        <v>19239</v>
      </c>
      <c r="AO60" s="373">
        <v>-8.5</v>
      </c>
      <c r="AP60" s="374">
        <v>32829</v>
      </c>
      <c r="AQ60" s="375">
        <v>7.2</v>
      </c>
      <c r="AR60" s="376">
        <v>-15.7</v>
      </c>
    </row>
    <row r="61" spans="1:44" ht="13.2" x14ac:dyDescent="0.2">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545</v>
      </c>
      <c r="AL61" s="377"/>
      <c r="AM61" s="378">
        <v>2097288</v>
      </c>
      <c r="AN61" s="379">
        <v>37242</v>
      </c>
      <c r="AO61" s="380">
        <v>15</v>
      </c>
      <c r="AP61" s="381">
        <v>57261</v>
      </c>
      <c r="AQ61" s="382">
        <v>-4.3</v>
      </c>
      <c r="AR61" s="368">
        <v>19.3</v>
      </c>
    </row>
    <row r="62" spans="1:44" ht="13.2" x14ac:dyDescent="0.2">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540</v>
      </c>
      <c r="AM62" s="371">
        <v>1081972</v>
      </c>
      <c r="AN62" s="372">
        <v>19236</v>
      </c>
      <c r="AO62" s="373">
        <v>20.8</v>
      </c>
      <c r="AP62" s="374">
        <v>32477</v>
      </c>
      <c r="AQ62" s="375">
        <v>-0.9</v>
      </c>
      <c r="AR62" s="376">
        <v>21.7</v>
      </c>
    </row>
    <row r="63" spans="1:44" ht="13.2" x14ac:dyDescent="0.2">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ht="13.2" x14ac:dyDescent="0.2">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ht="13.2" x14ac:dyDescent="0.2">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ht="13.2" x14ac:dyDescent="0.2">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2">
      <c r="AK67" s="293"/>
      <c r="AL67" s="293"/>
      <c r="AM67" s="293"/>
      <c r="AN67" s="293"/>
      <c r="AO67" s="293"/>
      <c r="AP67" s="293"/>
      <c r="AQ67" s="293"/>
      <c r="AR67" s="293"/>
      <c r="AS67" s="293"/>
      <c r="AT67" s="293"/>
    </row>
    <row r="68" spans="1:46" ht="13.5" hidden="1" customHeight="1" x14ac:dyDescent="0.2">
      <c r="AK68" s="293"/>
      <c r="AL68" s="293"/>
      <c r="AM68" s="293"/>
      <c r="AN68" s="293"/>
      <c r="AO68" s="293"/>
      <c r="AP68" s="293"/>
      <c r="AQ68" s="293"/>
      <c r="AR68" s="293"/>
    </row>
    <row r="69" spans="1:46" ht="13.5" hidden="1" customHeight="1" x14ac:dyDescent="0.2">
      <c r="AK69" s="293"/>
      <c r="AL69" s="293"/>
      <c r="AM69" s="293"/>
      <c r="AN69" s="293"/>
      <c r="AO69" s="293"/>
      <c r="AP69" s="293"/>
      <c r="AQ69" s="293"/>
      <c r="AR69" s="293"/>
    </row>
    <row r="70" spans="1:46" ht="13.2" hidden="1" x14ac:dyDescent="0.2">
      <c r="AK70" s="293"/>
      <c r="AL70" s="293"/>
      <c r="AM70" s="293"/>
      <c r="AN70" s="293"/>
      <c r="AO70" s="293"/>
      <c r="AP70" s="293"/>
      <c r="AQ70" s="293"/>
      <c r="AR70" s="293"/>
    </row>
    <row r="71" spans="1:46" ht="13.2" hidden="1" x14ac:dyDescent="0.2">
      <c r="AK71" s="293"/>
      <c r="AL71" s="293"/>
      <c r="AM71" s="293"/>
      <c r="AN71" s="293"/>
      <c r="AO71" s="293"/>
      <c r="AP71" s="293"/>
      <c r="AQ71" s="293"/>
      <c r="AR71" s="293"/>
    </row>
    <row r="72" spans="1:46" ht="13.2" hidden="1" x14ac:dyDescent="0.2">
      <c r="AK72" s="293"/>
      <c r="AL72" s="293"/>
      <c r="AM72" s="293"/>
      <c r="AN72" s="293"/>
      <c r="AO72" s="293"/>
      <c r="AP72" s="293"/>
      <c r="AQ72" s="293"/>
      <c r="AR72" s="293"/>
    </row>
    <row r="73" spans="1:46" ht="13.2" hidden="1" x14ac:dyDescent="0.2">
      <c r="AK73" s="293"/>
      <c r="AL73" s="293"/>
      <c r="AM73" s="293"/>
      <c r="AN73" s="293"/>
      <c r="AO73" s="293"/>
      <c r="AP73" s="293"/>
      <c r="AQ73" s="293"/>
      <c r="AR73" s="293"/>
    </row>
    <row r="74" spans="1:46" ht="13.2" hidden="1" x14ac:dyDescent="0.2"/>
  </sheetData>
  <sheetProtection algorithmName="SHA-512" hashValue="XiamKn87C0nRC/C5vvlG2xAttiC866cu3mxwwahpYZpUAeY70oMDvef6YbZ9vlXIabSQkJOWSDiPI0+b6HYX3w==" saltValue="+PakeqzAeYBlkItqmyx5RA=="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85" zoomScaleNormal="85" zoomScaleSheetLayoutView="55" workbookViewId="0"/>
  </sheetViews>
  <sheetFormatPr defaultColWidth="0" defaultRowHeight="13.5" customHeight="1" zeroHeight="1" x14ac:dyDescent="0.2"/>
  <cols>
    <col min="1" max="125" width="2.44140625" style="291" customWidth="1"/>
    <col min="126" max="16384" width="9" style="290" hidden="1"/>
  </cols>
  <sheetData>
    <row r="1" spans="2:125" ht="13.5" customHeight="1" x14ac:dyDescent="0.2">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ht="13.2" x14ac:dyDescent="0.2">
      <c r="B2" s="290"/>
      <c r="DG2" s="290"/>
    </row>
    <row r="3" spans="2:125" ht="13.2" x14ac:dyDescent="0.2">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ht="13.2" x14ac:dyDescent="0.2"/>
    <row r="5" spans="2:125" ht="13.2" x14ac:dyDescent="0.2"/>
    <row r="6" spans="2:125" ht="13.2" x14ac:dyDescent="0.2"/>
    <row r="7" spans="2:125" ht="13.2" x14ac:dyDescent="0.2"/>
    <row r="8" spans="2:125" ht="13.2" x14ac:dyDescent="0.2"/>
    <row r="9" spans="2:125" ht="13.2" x14ac:dyDescent="0.2">
      <c r="DU9" s="290"/>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90"/>
    </row>
    <row r="18" spans="125:125" ht="13.2" x14ac:dyDescent="0.2"/>
    <row r="19" spans="125:125" ht="13.2" x14ac:dyDescent="0.2"/>
    <row r="20" spans="125:125" ht="13.2" x14ac:dyDescent="0.2">
      <c r="DU20" s="290"/>
    </row>
    <row r="21" spans="125:125" ht="13.2" x14ac:dyDescent="0.2">
      <c r="DU21" s="290"/>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90"/>
    </row>
    <row r="29" spans="125:125" ht="13.2" x14ac:dyDescent="0.2"/>
    <row r="30" spans="125:125" ht="13.2" x14ac:dyDescent="0.2"/>
    <row r="31" spans="125:125" ht="13.2" x14ac:dyDescent="0.2"/>
    <row r="32" spans="125:125" ht="13.2" x14ac:dyDescent="0.2"/>
    <row r="33" spans="2:125" ht="13.2" x14ac:dyDescent="0.2">
      <c r="B33" s="290"/>
      <c r="G33" s="290"/>
      <c r="I33" s="290"/>
    </row>
    <row r="34" spans="2:125" ht="13.2" x14ac:dyDescent="0.2">
      <c r="C34" s="290"/>
      <c r="P34" s="290"/>
      <c r="DE34" s="290"/>
      <c r="DH34" s="290"/>
    </row>
    <row r="35" spans="2:125" ht="13.2" x14ac:dyDescent="0.2">
      <c r="D35" s="290"/>
      <c r="E35" s="290"/>
      <c r="DG35" s="290"/>
      <c r="DJ35" s="290"/>
      <c r="DP35" s="290"/>
      <c r="DQ35" s="290"/>
      <c r="DR35" s="290"/>
      <c r="DS35" s="290"/>
      <c r="DT35" s="290"/>
      <c r="DU35" s="290"/>
    </row>
    <row r="36" spans="2:125" ht="13.2" x14ac:dyDescent="0.2">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ht="13.2" x14ac:dyDescent="0.2">
      <c r="DU37" s="290"/>
    </row>
    <row r="38" spans="2:125" ht="13.2" x14ac:dyDescent="0.2">
      <c r="DT38" s="290"/>
      <c r="DU38" s="290"/>
    </row>
    <row r="39" spans="2:125" ht="13.2" x14ac:dyDescent="0.2"/>
    <row r="40" spans="2:125" ht="13.2" x14ac:dyDescent="0.2">
      <c r="DH40" s="290"/>
    </row>
    <row r="41" spans="2:125" ht="13.2" x14ac:dyDescent="0.2">
      <c r="DE41" s="290"/>
    </row>
    <row r="42" spans="2:125" ht="13.2" x14ac:dyDescent="0.2">
      <c r="DG42" s="290"/>
      <c r="DJ42" s="290"/>
    </row>
    <row r="43" spans="2:125" ht="13.2" x14ac:dyDescent="0.2">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ht="13.2" x14ac:dyDescent="0.2">
      <c r="DU44" s="290"/>
    </row>
    <row r="45" spans="2:125" ht="13.2" x14ac:dyDescent="0.2"/>
    <row r="46" spans="2:125" ht="13.2" x14ac:dyDescent="0.2"/>
    <row r="47" spans="2:125" ht="13.2" x14ac:dyDescent="0.2"/>
    <row r="48" spans="2:125" ht="13.2" x14ac:dyDescent="0.2">
      <c r="DT48" s="290"/>
      <c r="DU48" s="290"/>
    </row>
    <row r="49" spans="120:125" ht="13.2" x14ac:dyDescent="0.2">
      <c r="DU49" s="290"/>
    </row>
    <row r="50" spans="120:125" ht="13.2" x14ac:dyDescent="0.2">
      <c r="DU50" s="290"/>
    </row>
    <row r="51" spans="120:125" ht="13.2" x14ac:dyDescent="0.2">
      <c r="DP51" s="290"/>
      <c r="DQ51" s="290"/>
      <c r="DR51" s="290"/>
      <c r="DS51" s="290"/>
      <c r="DT51" s="290"/>
      <c r="DU51" s="290"/>
    </row>
    <row r="52" spans="120:125" ht="13.2" x14ac:dyDescent="0.2"/>
    <row r="53" spans="120:125" ht="13.2" x14ac:dyDescent="0.2"/>
    <row r="54" spans="120:125" ht="13.2" x14ac:dyDescent="0.2">
      <c r="DU54" s="290"/>
    </row>
    <row r="55" spans="120:125" ht="13.2" x14ac:dyDescent="0.2"/>
    <row r="56" spans="120:125" ht="13.2" x14ac:dyDescent="0.2"/>
    <row r="57" spans="120:125" ht="13.2" x14ac:dyDescent="0.2"/>
    <row r="58" spans="120:125" ht="13.2" x14ac:dyDescent="0.2">
      <c r="DU58" s="290"/>
    </row>
    <row r="59" spans="120:125" ht="13.2" x14ac:dyDescent="0.2"/>
    <row r="60" spans="120:125" ht="13.2" x14ac:dyDescent="0.2"/>
    <row r="61" spans="120:125" ht="13.2" x14ac:dyDescent="0.2"/>
    <row r="62" spans="120:125" ht="13.2" x14ac:dyDescent="0.2"/>
    <row r="63" spans="120:125" ht="13.2" x14ac:dyDescent="0.2">
      <c r="DU63" s="290"/>
    </row>
    <row r="64" spans="120:125" ht="13.2" x14ac:dyDescent="0.2">
      <c r="DT64" s="290"/>
      <c r="DU64" s="290"/>
    </row>
    <row r="65" spans="123:125" ht="13.2" x14ac:dyDescent="0.2"/>
    <row r="66" spans="123:125" ht="13.2" x14ac:dyDescent="0.2"/>
    <row r="67" spans="123:125" ht="13.2" x14ac:dyDescent="0.2"/>
    <row r="68" spans="123:125" ht="13.2" x14ac:dyDescent="0.2"/>
    <row r="69" spans="123:125" ht="13.2" x14ac:dyDescent="0.2">
      <c r="DS69" s="290"/>
      <c r="DT69" s="290"/>
      <c r="DU69" s="290"/>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90"/>
    </row>
    <row r="83" spans="116:125" ht="13.2" x14ac:dyDescent="0.2">
      <c r="DM83" s="290"/>
      <c r="DN83" s="290"/>
      <c r="DO83" s="290"/>
      <c r="DP83" s="290"/>
      <c r="DQ83" s="290"/>
      <c r="DR83" s="290"/>
      <c r="DS83" s="290"/>
      <c r="DT83" s="290"/>
      <c r="DU83" s="290"/>
    </row>
    <row r="84" spans="116:125" ht="13.2" x14ac:dyDescent="0.2"/>
    <row r="85" spans="116:125" ht="13.2" x14ac:dyDescent="0.2"/>
    <row r="86" spans="116:125" ht="13.2" x14ac:dyDescent="0.2"/>
    <row r="87" spans="116:125" ht="13.2" x14ac:dyDescent="0.2"/>
    <row r="88" spans="116:125" ht="13.2" x14ac:dyDescent="0.2">
      <c r="DU88" s="290"/>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90"/>
      <c r="DT94" s="290"/>
      <c r="DU94" s="290"/>
    </row>
    <row r="95" spans="116:125" ht="13.5" customHeight="1" x14ac:dyDescent="0.2">
      <c r="DU95" s="290"/>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90"/>
    </row>
    <row r="102" spans="124:125" ht="13.5" customHeight="1" x14ac:dyDescent="0.2"/>
    <row r="103" spans="124:125" ht="13.5" customHeight="1" x14ac:dyDescent="0.2"/>
    <row r="104" spans="124:125" ht="13.5" customHeight="1" x14ac:dyDescent="0.2">
      <c r="DT104" s="290"/>
      <c r="DU104" s="290"/>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0" t="s">
        <v>547</v>
      </c>
    </row>
    <row r="117" spans="125:125" ht="13.5" hidden="1" customHeight="1" x14ac:dyDescent="0.2"/>
    <row r="118" spans="125:125" ht="13.5" hidden="1" customHeight="1" x14ac:dyDescent="0.2"/>
    <row r="119" spans="125:125" ht="13.5" hidden="1" customHeight="1" x14ac:dyDescent="0.2"/>
    <row r="120" spans="125:125" ht="13.5" hidden="1" customHeight="1" x14ac:dyDescent="0.2"/>
    <row r="121" spans="125:125" ht="13.5" hidden="1" customHeight="1" x14ac:dyDescent="0.2">
      <c r="DU121" s="290"/>
    </row>
    <row r="122" spans="125:125" ht="13.5" hidden="1" customHeight="1" x14ac:dyDescent="0.2"/>
    <row r="123" spans="125:125" ht="13.5" hidden="1" customHeight="1" x14ac:dyDescent="0.2"/>
    <row r="124" spans="125:125" ht="13.5" hidden="1" customHeight="1" x14ac:dyDescent="0.2"/>
    <row r="125" spans="125:125" ht="13.5" hidden="1" customHeight="1" x14ac:dyDescent="0.2"/>
    <row r="126" spans="125:125" ht="13.5" hidden="1" customHeight="1" x14ac:dyDescent="0.2"/>
    <row r="127" spans="125:125" ht="13.5" hidden="1" customHeight="1" x14ac:dyDescent="0.2"/>
    <row r="128" spans="125:125"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algorithmName="SHA-512" hashValue="d4Bmwlr6ppm6vjxvbPwmWgoIcyahuTY4xv1f+N9YypwoWyp5C6MRiqKibUlsN8P0oYd0f8nWaoYP4fL+n7NSHg==" saltValue="3cAtm6S1B9DFC+6pKvD4T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85" zoomScaleNormal="85" zoomScaleSheetLayoutView="55" workbookViewId="0"/>
  </sheetViews>
  <sheetFormatPr defaultColWidth="0" defaultRowHeight="13.5" customHeight="1" zeroHeight="1" x14ac:dyDescent="0.2"/>
  <cols>
    <col min="1" max="125" width="2.44140625" style="291" customWidth="1"/>
    <col min="126" max="142" width="0" style="290" hidden="1" customWidth="1"/>
    <col min="143" max="16384" width="9" style="290" hidden="1"/>
  </cols>
  <sheetData>
    <row r="1" spans="1:125" ht="13.5" customHeight="1" x14ac:dyDescent="0.2">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ht="13.2" x14ac:dyDescent="0.2">
      <c r="B2" s="290"/>
      <c r="T2" s="290"/>
    </row>
    <row r="3" spans="1:125" ht="13.2" x14ac:dyDescent="0.2">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90"/>
      <c r="G33" s="290"/>
      <c r="I33" s="290"/>
    </row>
    <row r="34" spans="2:125" ht="13.2" x14ac:dyDescent="0.2">
      <c r="C34" s="290"/>
      <c r="P34" s="290"/>
      <c r="R34" s="290"/>
      <c r="U34" s="290"/>
    </row>
    <row r="35" spans="2:125" ht="13.2" x14ac:dyDescent="0.2">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ht="13.2" x14ac:dyDescent="0.2">
      <c r="F36" s="290"/>
      <c r="H36" s="290"/>
      <c r="J36" s="290"/>
      <c r="K36" s="290"/>
      <c r="L36" s="290"/>
      <c r="M36" s="290"/>
      <c r="N36" s="290"/>
      <c r="O36" s="290"/>
      <c r="Q36" s="290"/>
      <c r="S36" s="290"/>
      <c r="V36" s="290"/>
    </row>
    <row r="37" spans="2:125" ht="13.2" x14ac:dyDescent="0.2"/>
    <row r="38" spans="2:125" ht="13.2" x14ac:dyDescent="0.2"/>
    <row r="39" spans="2:125" ht="13.2" x14ac:dyDescent="0.2"/>
    <row r="40" spans="2:125" ht="13.2" x14ac:dyDescent="0.2">
      <c r="U40" s="290"/>
    </row>
    <row r="41" spans="2:125" ht="13.2" x14ac:dyDescent="0.2">
      <c r="R41" s="290"/>
    </row>
    <row r="42" spans="2:125" ht="13.2" x14ac:dyDescent="0.2">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ht="13.2" x14ac:dyDescent="0.2">
      <c r="Q43" s="290"/>
      <c r="S43" s="290"/>
      <c r="V43" s="290"/>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1" t="s">
        <v>548</v>
      </c>
    </row>
    <row r="117" spans="125:125" ht="13.5" hidden="1" customHeight="1" x14ac:dyDescent="0.2"/>
    <row r="118" spans="125:125" ht="13.5" hidden="1" customHeight="1" x14ac:dyDescent="0.2"/>
    <row r="119" spans="125:125" ht="13.5" hidden="1" customHeight="1" x14ac:dyDescent="0.2"/>
    <row r="120" spans="125:125" ht="13.5" hidden="1" customHeight="1" x14ac:dyDescent="0.2"/>
    <row r="121" spans="125:125" ht="13.5" hidden="1" customHeight="1" x14ac:dyDescent="0.2"/>
    <row r="122" spans="125:125" ht="13.5" hidden="1" customHeight="1" x14ac:dyDescent="0.2"/>
    <row r="123" spans="125:125" ht="13.5" hidden="1" customHeight="1" x14ac:dyDescent="0.2"/>
    <row r="124" spans="125:125" ht="13.5" hidden="1" customHeight="1" x14ac:dyDescent="0.2"/>
    <row r="125" spans="125:125" ht="13.5" hidden="1" customHeight="1" x14ac:dyDescent="0.2"/>
    <row r="126" spans="125:125" ht="13.5" hidden="1" customHeight="1" x14ac:dyDescent="0.2"/>
    <row r="127" spans="125:125" ht="13.5" hidden="1" customHeight="1" x14ac:dyDescent="0.2"/>
    <row r="128" spans="125:125"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algorithmName="SHA-512" hashValue="IeOFUFHe+BjyK3z5d6HCk7R/N/M2TfeMHeHLGv2JyNHwfaHkQvrgH/6pmIShathF9MtVPAXoODlBuxoMelW4dw==" saltValue="nP+bbYHhPWcosUSAFMY9c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55" zoomScaleNormal="55"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549</v>
      </c>
      <c r="G46" s="8" t="s">
        <v>550</v>
      </c>
      <c r="H46" s="8" t="s">
        <v>551</v>
      </c>
      <c r="I46" s="8" t="s">
        <v>552</v>
      </c>
      <c r="J46" s="9" t="s">
        <v>553</v>
      </c>
    </row>
    <row r="47" spans="2:10" ht="57.75" customHeight="1" x14ac:dyDescent="0.2">
      <c r="B47" s="10"/>
      <c r="C47" s="1194" t="s">
        <v>3</v>
      </c>
      <c r="D47" s="1194"/>
      <c r="E47" s="1195"/>
      <c r="F47" s="11">
        <v>32.53</v>
      </c>
      <c r="G47" s="12">
        <v>29.13</v>
      </c>
      <c r="H47" s="12">
        <v>33.94</v>
      </c>
      <c r="I47" s="12">
        <v>32.54</v>
      </c>
      <c r="J47" s="13">
        <v>31.27</v>
      </c>
    </row>
    <row r="48" spans="2:10" ht="57.75" customHeight="1" x14ac:dyDescent="0.2">
      <c r="B48" s="14"/>
      <c r="C48" s="1196" t="s">
        <v>4</v>
      </c>
      <c r="D48" s="1196"/>
      <c r="E48" s="1197"/>
      <c r="F48" s="15">
        <v>5.58</v>
      </c>
      <c r="G48" s="16">
        <v>16.39</v>
      </c>
      <c r="H48" s="16">
        <v>10.050000000000001</v>
      </c>
      <c r="I48" s="16">
        <v>8.9700000000000006</v>
      </c>
      <c r="J48" s="17">
        <v>11.64</v>
      </c>
    </row>
    <row r="49" spans="2:10" ht="57.75" customHeight="1" thickBot="1" x14ac:dyDescent="0.25">
      <c r="B49" s="18"/>
      <c r="C49" s="1198" t="s">
        <v>5</v>
      </c>
      <c r="D49" s="1198"/>
      <c r="E49" s="1199"/>
      <c r="F49" s="19" t="s">
        <v>554</v>
      </c>
      <c r="G49" s="20">
        <v>8.4</v>
      </c>
      <c r="H49" s="20" t="s">
        <v>555</v>
      </c>
      <c r="I49" s="20" t="s">
        <v>556</v>
      </c>
      <c r="J49" s="21">
        <v>1.49</v>
      </c>
    </row>
    <row r="50" spans="2:10" ht="13.5" customHeight="1" x14ac:dyDescent="0.2"/>
    <row r="51" spans="2:10" ht="13.5" hidden="1" customHeight="1" x14ac:dyDescent="0.2"/>
    <row r="52" spans="2:10" ht="13.5" hidden="1" customHeight="1" x14ac:dyDescent="0.2"/>
    <row r="53" spans="2:10" ht="13.5" hidden="1" customHeight="1" x14ac:dyDescent="0.2"/>
  </sheetData>
  <sheetProtection algorithmName="SHA-512" hashValue="vddAhqs1O1ngANxwNhT7/77ya7hEaCAmrWF7vs2gwefEe3ys87QQMtYsez7ZeCyw8TCPonu4RLEzE6hrRB49Zg==" saltValue="tKhDFxYpIVGvVTc0OxAO4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549</v>
      </c>
      <c r="G33" s="29" t="s">
        <v>550</v>
      </c>
      <c r="H33" s="29" t="s">
        <v>551</v>
      </c>
      <c r="I33" s="29" t="s">
        <v>552</v>
      </c>
      <c r="J33" s="30" t="s">
        <v>553</v>
      </c>
      <c r="K33" s="22"/>
      <c r="L33" s="22"/>
      <c r="M33" s="22"/>
      <c r="N33" s="22"/>
      <c r="O33" s="22"/>
      <c r="P33" s="22"/>
    </row>
    <row r="34" spans="1:16" ht="39" customHeight="1" x14ac:dyDescent="0.2">
      <c r="A34" s="22"/>
      <c r="B34" s="31"/>
      <c r="C34" s="1206" t="s">
        <v>557</v>
      </c>
      <c r="D34" s="1206"/>
      <c r="E34" s="1207"/>
      <c r="F34" s="32">
        <v>15.36</v>
      </c>
      <c r="G34" s="33">
        <v>16.72</v>
      </c>
      <c r="H34" s="33">
        <v>19.07</v>
      </c>
      <c r="I34" s="33">
        <v>16.93</v>
      </c>
      <c r="J34" s="34">
        <v>18.45</v>
      </c>
      <c r="K34" s="22"/>
      <c r="L34" s="22"/>
      <c r="M34" s="22"/>
      <c r="N34" s="22"/>
      <c r="O34" s="22"/>
      <c r="P34" s="22"/>
    </row>
    <row r="35" spans="1:16" ht="39" customHeight="1" x14ac:dyDescent="0.2">
      <c r="A35" s="22"/>
      <c r="B35" s="35"/>
      <c r="C35" s="1200" t="s">
        <v>558</v>
      </c>
      <c r="D35" s="1201"/>
      <c r="E35" s="1202"/>
      <c r="F35" s="36">
        <v>5.58</v>
      </c>
      <c r="G35" s="37">
        <v>16.38</v>
      </c>
      <c r="H35" s="37">
        <v>10.07</v>
      </c>
      <c r="I35" s="37">
        <v>8.9700000000000006</v>
      </c>
      <c r="J35" s="38">
        <v>11.63</v>
      </c>
      <c r="K35" s="22"/>
      <c r="L35" s="22"/>
      <c r="M35" s="22"/>
      <c r="N35" s="22"/>
      <c r="O35" s="22"/>
      <c r="P35" s="22"/>
    </row>
    <row r="36" spans="1:16" ht="39" customHeight="1" x14ac:dyDescent="0.2">
      <c r="A36" s="22"/>
      <c r="B36" s="35"/>
      <c r="C36" s="1200" t="s">
        <v>559</v>
      </c>
      <c r="D36" s="1201"/>
      <c r="E36" s="1202"/>
      <c r="F36" s="36">
        <v>4.38</v>
      </c>
      <c r="G36" s="37">
        <v>4.8899999999999997</v>
      </c>
      <c r="H36" s="37">
        <v>5.24</v>
      </c>
      <c r="I36" s="37">
        <v>5.19</v>
      </c>
      <c r="J36" s="38">
        <v>5.4</v>
      </c>
      <c r="K36" s="22"/>
      <c r="L36" s="22"/>
      <c r="M36" s="22"/>
      <c r="N36" s="22"/>
      <c r="O36" s="22"/>
      <c r="P36" s="22"/>
    </row>
    <row r="37" spans="1:16" ht="39" customHeight="1" x14ac:dyDescent="0.2">
      <c r="A37" s="22"/>
      <c r="B37" s="35"/>
      <c r="C37" s="1200" t="s">
        <v>560</v>
      </c>
      <c r="D37" s="1201"/>
      <c r="E37" s="1202"/>
      <c r="F37" s="36">
        <v>1.1499999999999999</v>
      </c>
      <c r="G37" s="37">
        <v>1.24</v>
      </c>
      <c r="H37" s="37">
        <v>1.5</v>
      </c>
      <c r="I37" s="37">
        <v>2.96</v>
      </c>
      <c r="J37" s="38">
        <v>1.55</v>
      </c>
      <c r="K37" s="22"/>
      <c r="L37" s="22"/>
      <c r="M37" s="22"/>
      <c r="N37" s="22"/>
      <c r="O37" s="22"/>
      <c r="P37" s="22"/>
    </row>
    <row r="38" spans="1:16" ht="39" customHeight="1" x14ac:dyDescent="0.2">
      <c r="A38" s="22"/>
      <c r="B38" s="35"/>
      <c r="C38" s="1200" t="s">
        <v>561</v>
      </c>
      <c r="D38" s="1201"/>
      <c r="E38" s="1202"/>
      <c r="F38" s="36">
        <v>1.03</v>
      </c>
      <c r="G38" s="37">
        <v>1.62</v>
      </c>
      <c r="H38" s="37">
        <v>1.29</v>
      </c>
      <c r="I38" s="37">
        <v>1.38</v>
      </c>
      <c r="J38" s="38">
        <v>1.1100000000000001</v>
      </c>
      <c r="K38" s="22"/>
      <c r="L38" s="22"/>
      <c r="M38" s="22"/>
      <c r="N38" s="22"/>
      <c r="O38" s="22"/>
      <c r="P38" s="22"/>
    </row>
    <row r="39" spans="1:16" ht="39" customHeight="1" x14ac:dyDescent="0.2">
      <c r="A39" s="22"/>
      <c r="B39" s="35"/>
      <c r="C39" s="1200" t="s">
        <v>562</v>
      </c>
      <c r="D39" s="1201"/>
      <c r="E39" s="1202"/>
      <c r="F39" s="36">
        <v>0.26</v>
      </c>
      <c r="G39" s="37">
        <v>0.25</v>
      </c>
      <c r="H39" s="37">
        <v>0.28000000000000003</v>
      </c>
      <c r="I39" s="37">
        <v>0.26</v>
      </c>
      <c r="J39" s="38">
        <v>0.26</v>
      </c>
      <c r="K39" s="22"/>
      <c r="L39" s="22"/>
      <c r="M39" s="22"/>
      <c r="N39" s="22"/>
      <c r="O39" s="22"/>
      <c r="P39" s="22"/>
    </row>
    <row r="40" spans="1:16" ht="39" customHeight="1" x14ac:dyDescent="0.2">
      <c r="A40" s="22"/>
      <c r="B40" s="35"/>
      <c r="C40" s="1200" t="s">
        <v>563</v>
      </c>
      <c r="D40" s="1201"/>
      <c r="E40" s="1202"/>
      <c r="F40" s="36">
        <v>0</v>
      </c>
      <c r="G40" s="37">
        <v>0.03</v>
      </c>
      <c r="H40" s="37">
        <v>0.02</v>
      </c>
      <c r="I40" s="37">
        <v>0</v>
      </c>
      <c r="J40" s="38">
        <v>0</v>
      </c>
      <c r="K40" s="22"/>
      <c r="L40" s="22"/>
      <c r="M40" s="22"/>
      <c r="N40" s="22"/>
      <c r="O40" s="22"/>
      <c r="P40" s="22"/>
    </row>
    <row r="41" spans="1:16" ht="39" customHeight="1" x14ac:dyDescent="0.2">
      <c r="A41" s="22"/>
      <c r="B41" s="35"/>
      <c r="C41" s="1200" t="s">
        <v>564</v>
      </c>
      <c r="D41" s="1201"/>
      <c r="E41" s="1202"/>
      <c r="F41" s="36">
        <v>0</v>
      </c>
      <c r="G41" s="37">
        <v>0.01</v>
      </c>
      <c r="H41" s="37">
        <v>0</v>
      </c>
      <c r="I41" s="37">
        <v>0</v>
      </c>
      <c r="J41" s="38">
        <v>0</v>
      </c>
      <c r="K41" s="22"/>
      <c r="L41" s="22"/>
      <c r="M41" s="22"/>
      <c r="N41" s="22"/>
      <c r="O41" s="22"/>
      <c r="P41" s="22"/>
    </row>
    <row r="42" spans="1:16" ht="39" customHeight="1" x14ac:dyDescent="0.2">
      <c r="A42" s="22"/>
      <c r="B42" s="39"/>
      <c r="C42" s="1200" t="s">
        <v>565</v>
      </c>
      <c r="D42" s="1201"/>
      <c r="E42" s="1202"/>
      <c r="F42" s="36" t="s">
        <v>507</v>
      </c>
      <c r="G42" s="37" t="s">
        <v>507</v>
      </c>
      <c r="H42" s="37" t="s">
        <v>507</v>
      </c>
      <c r="I42" s="37" t="s">
        <v>507</v>
      </c>
      <c r="J42" s="38" t="s">
        <v>507</v>
      </c>
      <c r="K42" s="22"/>
      <c r="L42" s="22"/>
      <c r="M42" s="22"/>
      <c r="N42" s="22"/>
      <c r="O42" s="22"/>
      <c r="P42" s="22"/>
    </row>
    <row r="43" spans="1:16" ht="39" customHeight="1" thickBot="1" x14ac:dyDescent="0.25">
      <c r="A43" s="22"/>
      <c r="B43" s="40"/>
      <c r="C43" s="1203" t="s">
        <v>566</v>
      </c>
      <c r="D43" s="1204"/>
      <c r="E43" s="1205"/>
      <c r="F43" s="41" t="s">
        <v>507</v>
      </c>
      <c r="G43" s="42" t="s">
        <v>507</v>
      </c>
      <c r="H43" s="42" t="s">
        <v>507</v>
      </c>
      <c r="I43" s="42" t="s">
        <v>507</v>
      </c>
      <c r="J43" s="43" t="s">
        <v>507</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8" customHeight="1" x14ac:dyDescent="0.2">
      <c r="A45" s="22"/>
      <c r="B45" s="22"/>
      <c r="C45" s="22"/>
      <c r="D45" s="22"/>
      <c r="E45" s="22"/>
      <c r="F45" s="22"/>
      <c r="G45" s="22"/>
      <c r="H45" s="22"/>
      <c r="I45" s="22"/>
      <c r="J45" s="22"/>
      <c r="K45" s="22"/>
      <c r="L45" s="22"/>
      <c r="M45" s="22"/>
      <c r="N45" s="22"/>
      <c r="O45" s="22"/>
      <c r="P45" s="22"/>
    </row>
  </sheetData>
  <sheetProtection algorithmName="SHA-512" hashValue="Cu+PZkTrobSHvBGpVxAZ24cIL+vwR6TCRTzpcN9VGZe0V4S45zdKUU+sPwZfaNvRWJa2hCP85pfoUJOJYBqMbw==" saltValue="H/Ulqx7MB3kGs4RXeo8/a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8"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70" zoomScaleNormal="70" zoomScaleSheetLayoutView="55" workbookViewId="0"/>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5">
      <c r="A44" s="48"/>
      <c r="B44" s="51" t="s">
        <v>10</v>
      </c>
      <c r="C44" s="52"/>
      <c r="D44" s="52"/>
      <c r="E44" s="53"/>
      <c r="F44" s="53"/>
      <c r="G44" s="53"/>
      <c r="H44" s="53"/>
      <c r="I44" s="53"/>
      <c r="J44" s="54" t="s">
        <v>2</v>
      </c>
      <c r="K44" s="55" t="s">
        <v>549</v>
      </c>
      <c r="L44" s="56" t="s">
        <v>550</v>
      </c>
      <c r="M44" s="56" t="s">
        <v>551</v>
      </c>
      <c r="N44" s="56" t="s">
        <v>552</v>
      </c>
      <c r="O44" s="57" t="s">
        <v>553</v>
      </c>
      <c r="P44" s="48"/>
      <c r="Q44" s="48"/>
      <c r="R44" s="48"/>
      <c r="S44" s="48"/>
      <c r="T44" s="48"/>
      <c r="U44" s="48"/>
    </row>
    <row r="45" spans="1:21" ht="30.75" customHeight="1" x14ac:dyDescent="0.2">
      <c r="A45" s="48"/>
      <c r="B45" s="1226" t="s">
        <v>11</v>
      </c>
      <c r="C45" s="1227"/>
      <c r="D45" s="58"/>
      <c r="E45" s="1232" t="s">
        <v>12</v>
      </c>
      <c r="F45" s="1232"/>
      <c r="G45" s="1232"/>
      <c r="H45" s="1232"/>
      <c r="I45" s="1232"/>
      <c r="J45" s="1233"/>
      <c r="K45" s="59">
        <v>1895</v>
      </c>
      <c r="L45" s="60">
        <v>1700</v>
      </c>
      <c r="M45" s="60">
        <v>1669</v>
      </c>
      <c r="N45" s="60">
        <v>1655</v>
      </c>
      <c r="O45" s="61">
        <v>1586</v>
      </c>
      <c r="P45" s="48"/>
      <c r="Q45" s="48"/>
      <c r="R45" s="48"/>
      <c r="S45" s="48"/>
      <c r="T45" s="48"/>
      <c r="U45" s="48"/>
    </row>
    <row r="46" spans="1:21" ht="30.75" customHeight="1" x14ac:dyDescent="0.2">
      <c r="A46" s="48"/>
      <c r="B46" s="1228"/>
      <c r="C46" s="1229"/>
      <c r="D46" s="62"/>
      <c r="E46" s="1210" t="s">
        <v>13</v>
      </c>
      <c r="F46" s="1210"/>
      <c r="G46" s="1210"/>
      <c r="H46" s="1210"/>
      <c r="I46" s="1210"/>
      <c r="J46" s="1211"/>
      <c r="K46" s="63" t="s">
        <v>507</v>
      </c>
      <c r="L46" s="64" t="s">
        <v>507</v>
      </c>
      <c r="M46" s="64" t="s">
        <v>507</v>
      </c>
      <c r="N46" s="64" t="s">
        <v>507</v>
      </c>
      <c r="O46" s="65" t="s">
        <v>507</v>
      </c>
      <c r="P46" s="48"/>
      <c r="Q46" s="48"/>
      <c r="R46" s="48"/>
      <c r="S46" s="48"/>
      <c r="T46" s="48"/>
      <c r="U46" s="48"/>
    </row>
    <row r="47" spans="1:21" ht="30.75" customHeight="1" x14ac:dyDescent="0.2">
      <c r="A47" s="48"/>
      <c r="B47" s="1228"/>
      <c r="C47" s="1229"/>
      <c r="D47" s="62"/>
      <c r="E47" s="1210" t="s">
        <v>14</v>
      </c>
      <c r="F47" s="1210"/>
      <c r="G47" s="1210"/>
      <c r="H47" s="1210"/>
      <c r="I47" s="1210"/>
      <c r="J47" s="1211"/>
      <c r="K47" s="63" t="s">
        <v>507</v>
      </c>
      <c r="L47" s="64" t="s">
        <v>507</v>
      </c>
      <c r="M47" s="64" t="s">
        <v>507</v>
      </c>
      <c r="N47" s="64" t="s">
        <v>507</v>
      </c>
      <c r="O47" s="65" t="s">
        <v>507</v>
      </c>
      <c r="P47" s="48"/>
      <c r="Q47" s="48"/>
      <c r="R47" s="48"/>
      <c r="S47" s="48"/>
      <c r="T47" s="48"/>
      <c r="U47" s="48"/>
    </row>
    <row r="48" spans="1:21" ht="30.75" customHeight="1" x14ac:dyDescent="0.2">
      <c r="A48" s="48"/>
      <c r="B48" s="1228"/>
      <c r="C48" s="1229"/>
      <c r="D48" s="62"/>
      <c r="E48" s="1210" t="s">
        <v>15</v>
      </c>
      <c r="F48" s="1210"/>
      <c r="G48" s="1210"/>
      <c r="H48" s="1210"/>
      <c r="I48" s="1210"/>
      <c r="J48" s="1211"/>
      <c r="K48" s="63">
        <v>980</v>
      </c>
      <c r="L48" s="64">
        <v>967</v>
      </c>
      <c r="M48" s="64">
        <v>962</v>
      </c>
      <c r="N48" s="64">
        <v>940</v>
      </c>
      <c r="O48" s="65">
        <v>886</v>
      </c>
      <c r="P48" s="48"/>
      <c r="Q48" s="48"/>
      <c r="R48" s="48"/>
      <c r="S48" s="48"/>
      <c r="T48" s="48"/>
      <c r="U48" s="48"/>
    </row>
    <row r="49" spans="1:21" ht="30.75" customHeight="1" x14ac:dyDescent="0.2">
      <c r="A49" s="48"/>
      <c r="B49" s="1228"/>
      <c r="C49" s="1229"/>
      <c r="D49" s="62"/>
      <c r="E49" s="1210" t="s">
        <v>16</v>
      </c>
      <c r="F49" s="1210"/>
      <c r="G49" s="1210"/>
      <c r="H49" s="1210"/>
      <c r="I49" s="1210"/>
      <c r="J49" s="1211"/>
      <c r="K49" s="63">
        <v>61</v>
      </c>
      <c r="L49" s="64">
        <v>71</v>
      </c>
      <c r="M49" s="64">
        <v>72</v>
      </c>
      <c r="N49" s="64">
        <v>74</v>
      </c>
      <c r="O49" s="65">
        <v>45</v>
      </c>
      <c r="P49" s="48"/>
      <c r="Q49" s="48"/>
      <c r="R49" s="48"/>
      <c r="S49" s="48"/>
      <c r="T49" s="48"/>
      <c r="U49" s="48"/>
    </row>
    <row r="50" spans="1:21" ht="30.75" customHeight="1" x14ac:dyDescent="0.2">
      <c r="A50" s="48"/>
      <c r="B50" s="1228"/>
      <c r="C50" s="1229"/>
      <c r="D50" s="62"/>
      <c r="E50" s="1210" t="s">
        <v>17</v>
      </c>
      <c r="F50" s="1210"/>
      <c r="G50" s="1210"/>
      <c r="H50" s="1210"/>
      <c r="I50" s="1210"/>
      <c r="J50" s="1211"/>
      <c r="K50" s="63">
        <v>36</v>
      </c>
      <c r="L50" s="64">
        <v>32</v>
      </c>
      <c r="M50" s="64">
        <v>70</v>
      </c>
      <c r="N50" s="64">
        <v>36</v>
      </c>
      <c r="O50" s="65">
        <v>36</v>
      </c>
      <c r="P50" s="48"/>
      <c r="Q50" s="48"/>
      <c r="R50" s="48"/>
      <c r="S50" s="48"/>
      <c r="T50" s="48"/>
      <c r="U50" s="48"/>
    </row>
    <row r="51" spans="1:21" ht="30.75" customHeight="1" x14ac:dyDescent="0.2">
      <c r="A51" s="48"/>
      <c r="B51" s="1230"/>
      <c r="C51" s="1231"/>
      <c r="D51" s="66"/>
      <c r="E51" s="1210" t="s">
        <v>18</v>
      </c>
      <c r="F51" s="1210"/>
      <c r="G51" s="1210"/>
      <c r="H51" s="1210"/>
      <c r="I51" s="1210"/>
      <c r="J51" s="1211"/>
      <c r="K51" s="63" t="s">
        <v>507</v>
      </c>
      <c r="L51" s="64" t="s">
        <v>507</v>
      </c>
      <c r="M51" s="64" t="s">
        <v>507</v>
      </c>
      <c r="N51" s="64" t="s">
        <v>507</v>
      </c>
      <c r="O51" s="65" t="s">
        <v>507</v>
      </c>
      <c r="P51" s="48"/>
      <c r="Q51" s="48"/>
      <c r="R51" s="48"/>
      <c r="S51" s="48"/>
      <c r="T51" s="48"/>
      <c r="U51" s="48"/>
    </row>
    <row r="52" spans="1:21" ht="30.75" customHeight="1" x14ac:dyDescent="0.2">
      <c r="A52" s="48"/>
      <c r="B52" s="1208" t="s">
        <v>19</v>
      </c>
      <c r="C52" s="1209"/>
      <c r="D52" s="66"/>
      <c r="E52" s="1210" t="s">
        <v>20</v>
      </c>
      <c r="F52" s="1210"/>
      <c r="G52" s="1210"/>
      <c r="H52" s="1210"/>
      <c r="I52" s="1210"/>
      <c r="J52" s="1211"/>
      <c r="K52" s="63">
        <v>2351</v>
      </c>
      <c r="L52" s="64">
        <v>2157</v>
      </c>
      <c r="M52" s="64">
        <v>2144</v>
      </c>
      <c r="N52" s="64">
        <v>2097</v>
      </c>
      <c r="O52" s="65">
        <v>2078</v>
      </c>
      <c r="P52" s="48"/>
      <c r="Q52" s="48"/>
      <c r="R52" s="48"/>
      <c r="S52" s="48"/>
      <c r="T52" s="48"/>
      <c r="U52" s="48"/>
    </row>
    <row r="53" spans="1:21" ht="30.75" customHeight="1" thickBot="1" x14ac:dyDescent="0.25">
      <c r="A53" s="48"/>
      <c r="B53" s="1212" t="s">
        <v>21</v>
      </c>
      <c r="C53" s="1213"/>
      <c r="D53" s="67"/>
      <c r="E53" s="1214" t="s">
        <v>22</v>
      </c>
      <c r="F53" s="1214"/>
      <c r="G53" s="1214"/>
      <c r="H53" s="1214"/>
      <c r="I53" s="1214"/>
      <c r="J53" s="1215"/>
      <c r="K53" s="68">
        <v>621</v>
      </c>
      <c r="L53" s="69">
        <v>613</v>
      </c>
      <c r="M53" s="69">
        <v>629</v>
      </c>
      <c r="N53" s="69">
        <v>608</v>
      </c>
      <c r="O53" s="70">
        <v>475</v>
      </c>
      <c r="P53" s="48"/>
      <c r="Q53" s="48"/>
      <c r="R53" s="48"/>
      <c r="S53" s="48"/>
      <c r="T53" s="48"/>
      <c r="U53" s="48"/>
    </row>
    <row r="54" spans="1:21" ht="24" customHeight="1" x14ac:dyDescent="0.2">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5">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5">
      <c r="A56" s="48"/>
      <c r="B56" s="75"/>
      <c r="C56" s="76"/>
      <c r="D56" s="76"/>
      <c r="E56" s="77"/>
      <c r="F56" s="77"/>
      <c r="G56" s="77"/>
      <c r="H56" s="77"/>
      <c r="I56" s="77"/>
      <c r="J56" s="78" t="s">
        <v>2</v>
      </c>
      <c r="K56" s="79" t="s">
        <v>567</v>
      </c>
      <c r="L56" s="80" t="s">
        <v>568</v>
      </c>
      <c r="M56" s="80" t="s">
        <v>569</v>
      </c>
      <c r="N56" s="80" t="s">
        <v>570</v>
      </c>
      <c r="O56" s="81" t="s">
        <v>571</v>
      </c>
      <c r="P56" s="48"/>
      <c r="Q56" s="48"/>
      <c r="R56" s="48"/>
      <c r="S56" s="48"/>
      <c r="T56" s="48"/>
      <c r="U56" s="48"/>
    </row>
    <row r="57" spans="1:21" ht="31.5" customHeight="1" x14ac:dyDescent="0.2">
      <c r="B57" s="1216" t="s">
        <v>25</v>
      </c>
      <c r="C57" s="1217"/>
      <c r="D57" s="1220" t="s">
        <v>26</v>
      </c>
      <c r="E57" s="1221"/>
      <c r="F57" s="1221"/>
      <c r="G57" s="1221"/>
      <c r="H57" s="1221"/>
      <c r="I57" s="1221"/>
      <c r="J57" s="1222"/>
      <c r="K57" s="82" t="s">
        <v>593</v>
      </c>
      <c r="L57" s="83" t="s">
        <v>593</v>
      </c>
      <c r="M57" s="83" t="s">
        <v>593</v>
      </c>
      <c r="N57" s="83" t="s">
        <v>593</v>
      </c>
      <c r="O57" s="84" t="s">
        <v>593</v>
      </c>
    </row>
    <row r="58" spans="1:21" ht="31.5" customHeight="1" thickBot="1" x14ac:dyDescent="0.25">
      <c r="B58" s="1218"/>
      <c r="C58" s="1219"/>
      <c r="D58" s="1223" t="s">
        <v>27</v>
      </c>
      <c r="E58" s="1224"/>
      <c r="F58" s="1224"/>
      <c r="G58" s="1224"/>
      <c r="H58" s="1224"/>
      <c r="I58" s="1224"/>
      <c r="J58" s="1225"/>
      <c r="K58" s="85" t="s">
        <v>593</v>
      </c>
      <c r="L58" s="86" t="s">
        <v>593</v>
      </c>
      <c r="M58" s="86" t="s">
        <v>593</v>
      </c>
      <c r="N58" s="86" t="s">
        <v>593</v>
      </c>
      <c r="O58" s="87" t="s">
        <v>593</v>
      </c>
    </row>
    <row r="59" spans="1:21" ht="24" customHeight="1" x14ac:dyDescent="0.2">
      <c r="B59" s="88"/>
      <c r="C59" s="88"/>
      <c r="D59" s="89" t="s">
        <v>28</v>
      </c>
      <c r="E59" s="90"/>
      <c r="F59" s="90"/>
      <c r="G59" s="90"/>
      <c r="H59" s="90"/>
      <c r="I59" s="90"/>
      <c r="J59" s="90"/>
      <c r="K59" s="90"/>
      <c r="L59" s="90"/>
      <c r="M59" s="90"/>
      <c r="N59" s="90"/>
      <c r="O59" s="90"/>
    </row>
    <row r="60" spans="1:21" ht="24" customHeight="1" x14ac:dyDescent="0.2">
      <c r="B60" s="91"/>
      <c r="C60" s="91"/>
      <c r="D60" s="89" t="s">
        <v>29</v>
      </c>
      <c r="E60" s="90"/>
      <c r="F60" s="90"/>
      <c r="G60" s="90"/>
      <c r="H60" s="90"/>
      <c r="I60" s="90"/>
      <c r="J60" s="90"/>
      <c r="K60" s="90"/>
      <c r="L60" s="90"/>
      <c r="M60" s="90"/>
      <c r="N60" s="90"/>
      <c r="O60" s="90"/>
    </row>
    <row r="61" spans="1:21" ht="24" customHeight="1" x14ac:dyDescent="0.2">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kHurUSYZfvLtWL6SRDXOnyJ3Km64PkSDH2TxJugg2op8vc9cN5Oox38943EgkxpO7+uzArZ0+jjqiTg/fsI8/A==" saltValue="7t1gf/K5JTcZRv8ySd3KcA=="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3"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55" zoomScaleNormal="55" zoomScaleSheetLayoutView="100" workbookViewId="0"/>
  </sheetViews>
  <sheetFormatPr defaultColWidth="0" defaultRowHeight="13.5" customHeight="1" zeroHeight="1" x14ac:dyDescent="0.2"/>
  <cols>
    <col min="1" max="1" width="6.6640625" style="92" customWidth="1"/>
    <col min="2" max="3" width="12.6640625" style="92" customWidth="1"/>
    <col min="4" max="4" width="11.6640625" style="92" customWidth="1"/>
    <col min="5" max="8" width="10.33203125" style="92" customWidth="1"/>
    <col min="9" max="13" width="16.33203125" style="92" customWidth="1"/>
    <col min="14" max="19" width="12.6640625" style="92" customWidth="1"/>
    <col min="20" max="16384" width="0" style="92"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3" t="s">
        <v>9</v>
      </c>
    </row>
    <row r="40" spans="2:13" ht="27.75" customHeight="1" thickBot="1" x14ac:dyDescent="0.25">
      <c r="B40" s="94" t="s">
        <v>10</v>
      </c>
      <c r="C40" s="95"/>
      <c r="D40" s="95"/>
      <c r="E40" s="96"/>
      <c r="F40" s="96"/>
      <c r="G40" s="96"/>
      <c r="H40" s="97" t="s">
        <v>2</v>
      </c>
      <c r="I40" s="98" t="s">
        <v>549</v>
      </c>
      <c r="J40" s="99" t="s">
        <v>550</v>
      </c>
      <c r="K40" s="99" t="s">
        <v>551</v>
      </c>
      <c r="L40" s="99" t="s">
        <v>552</v>
      </c>
      <c r="M40" s="100" t="s">
        <v>553</v>
      </c>
    </row>
    <row r="41" spans="2:13" ht="27.75" customHeight="1" x14ac:dyDescent="0.2">
      <c r="B41" s="1246" t="s">
        <v>30</v>
      </c>
      <c r="C41" s="1247"/>
      <c r="D41" s="101"/>
      <c r="E41" s="1248" t="s">
        <v>31</v>
      </c>
      <c r="F41" s="1248"/>
      <c r="G41" s="1248"/>
      <c r="H41" s="1249"/>
      <c r="I41" s="102">
        <v>14606</v>
      </c>
      <c r="J41" s="103">
        <v>14548</v>
      </c>
      <c r="K41" s="103">
        <v>14008</v>
      </c>
      <c r="L41" s="103">
        <v>13915</v>
      </c>
      <c r="M41" s="104">
        <v>13596</v>
      </c>
    </row>
    <row r="42" spans="2:13" ht="27.75" customHeight="1" x14ac:dyDescent="0.2">
      <c r="B42" s="1236"/>
      <c r="C42" s="1237"/>
      <c r="D42" s="105"/>
      <c r="E42" s="1240" t="s">
        <v>32</v>
      </c>
      <c r="F42" s="1240"/>
      <c r="G42" s="1240"/>
      <c r="H42" s="1241"/>
      <c r="I42" s="106">
        <v>139</v>
      </c>
      <c r="J42" s="107">
        <v>105</v>
      </c>
      <c r="K42" s="107">
        <v>71</v>
      </c>
      <c r="L42" s="107">
        <v>37</v>
      </c>
      <c r="M42" s="108">
        <v>0</v>
      </c>
    </row>
    <row r="43" spans="2:13" ht="27.75" customHeight="1" x14ac:dyDescent="0.2">
      <c r="B43" s="1236"/>
      <c r="C43" s="1237"/>
      <c r="D43" s="105"/>
      <c r="E43" s="1240" t="s">
        <v>33</v>
      </c>
      <c r="F43" s="1240"/>
      <c r="G43" s="1240"/>
      <c r="H43" s="1241"/>
      <c r="I43" s="106">
        <v>18696</v>
      </c>
      <c r="J43" s="107">
        <v>18207</v>
      </c>
      <c r="K43" s="107">
        <v>16738</v>
      </c>
      <c r="L43" s="107">
        <v>16254</v>
      </c>
      <c r="M43" s="108">
        <v>15570</v>
      </c>
    </row>
    <row r="44" spans="2:13" ht="27.75" customHeight="1" x14ac:dyDescent="0.2">
      <c r="B44" s="1236"/>
      <c r="C44" s="1237"/>
      <c r="D44" s="105"/>
      <c r="E44" s="1240" t="s">
        <v>34</v>
      </c>
      <c r="F44" s="1240"/>
      <c r="G44" s="1240"/>
      <c r="H44" s="1241"/>
      <c r="I44" s="106">
        <v>372</v>
      </c>
      <c r="J44" s="107">
        <v>305</v>
      </c>
      <c r="K44" s="107">
        <v>233</v>
      </c>
      <c r="L44" s="107">
        <v>263</v>
      </c>
      <c r="M44" s="108">
        <v>966</v>
      </c>
    </row>
    <row r="45" spans="2:13" ht="27.75" customHeight="1" x14ac:dyDescent="0.2">
      <c r="B45" s="1236"/>
      <c r="C45" s="1237"/>
      <c r="D45" s="105"/>
      <c r="E45" s="1240" t="s">
        <v>35</v>
      </c>
      <c r="F45" s="1240"/>
      <c r="G45" s="1240"/>
      <c r="H45" s="1241"/>
      <c r="I45" s="106">
        <v>1692</v>
      </c>
      <c r="J45" s="107">
        <v>1617</v>
      </c>
      <c r="K45" s="107">
        <v>2100</v>
      </c>
      <c r="L45" s="107">
        <v>1690</v>
      </c>
      <c r="M45" s="108">
        <v>1821</v>
      </c>
    </row>
    <row r="46" spans="2:13" ht="27.75" customHeight="1" x14ac:dyDescent="0.2">
      <c r="B46" s="1236"/>
      <c r="C46" s="1237"/>
      <c r="D46" s="109"/>
      <c r="E46" s="1240" t="s">
        <v>36</v>
      </c>
      <c r="F46" s="1240"/>
      <c r="G46" s="1240"/>
      <c r="H46" s="1241"/>
      <c r="I46" s="106" t="s">
        <v>507</v>
      </c>
      <c r="J46" s="107" t="s">
        <v>507</v>
      </c>
      <c r="K46" s="107" t="s">
        <v>507</v>
      </c>
      <c r="L46" s="107" t="s">
        <v>507</v>
      </c>
      <c r="M46" s="108" t="s">
        <v>507</v>
      </c>
    </row>
    <row r="47" spans="2:13" ht="27.75" customHeight="1" x14ac:dyDescent="0.2">
      <c r="B47" s="1236"/>
      <c r="C47" s="1237"/>
      <c r="D47" s="110"/>
      <c r="E47" s="1250" t="s">
        <v>37</v>
      </c>
      <c r="F47" s="1251"/>
      <c r="G47" s="1251"/>
      <c r="H47" s="1252"/>
      <c r="I47" s="106" t="s">
        <v>507</v>
      </c>
      <c r="J47" s="107" t="s">
        <v>507</v>
      </c>
      <c r="K47" s="107" t="s">
        <v>507</v>
      </c>
      <c r="L47" s="107" t="s">
        <v>507</v>
      </c>
      <c r="M47" s="108" t="s">
        <v>507</v>
      </c>
    </row>
    <row r="48" spans="2:13" ht="27.75" customHeight="1" x14ac:dyDescent="0.2">
      <c r="B48" s="1236"/>
      <c r="C48" s="1237"/>
      <c r="D48" s="105"/>
      <c r="E48" s="1240" t="s">
        <v>38</v>
      </c>
      <c r="F48" s="1240"/>
      <c r="G48" s="1240"/>
      <c r="H48" s="1241"/>
      <c r="I48" s="106" t="s">
        <v>507</v>
      </c>
      <c r="J48" s="107" t="s">
        <v>507</v>
      </c>
      <c r="K48" s="107" t="s">
        <v>507</v>
      </c>
      <c r="L48" s="107" t="s">
        <v>507</v>
      </c>
      <c r="M48" s="108" t="s">
        <v>507</v>
      </c>
    </row>
    <row r="49" spans="2:13" ht="27.75" customHeight="1" x14ac:dyDescent="0.2">
      <c r="B49" s="1238"/>
      <c r="C49" s="1239"/>
      <c r="D49" s="105"/>
      <c r="E49" s="1240" t="s">
        <v>39</v>
      </c>
      <c r="F49" s="1240"/>
      <c r="G49" s="1240"/>
      <c r="H49" s="1241"/>
      <c r="I49" s="106" t="s">
        <v>507</v>
      </c>
      <c r="J49" s="107" t="s">
        <v>507</v>
      </c>
      <c r="K49" s="107" t="s">
        <v>507</v>
      </c>
      <c r="L49" s="107" t="s">
        <v>507</v>
      </c>
      <c r="M49" s="108" t="s">
        <v>507</v>
      </c>
    </row>
    <row r="50" spans="2:13" ht="27.75" customHeight="1" x14ac:dyDescent="0.2">
      <c r="B50" s="1234" t="s">
        <v>40</v>
      </c>
      <c r="C50" s="1235"/>
      <c r="D50" s="111"/>
      <c r="E50" s="1240" t="s">
        <v>41</v>
      </c>
      <c r="F50" s="1240"/>
      <c r="G50" s="1240"/>
      <c r="H50" s="1241"/>
      <c r="I50" s="106">
        <v>5652</v>
      </c>
      <c r="J50" s="107">
        <v>5571</v>
      </c>
      <c r="K50" s="107">
        <v>6407</v>
      </c>
      <c r="L50" s="107">
        <v>7378</v>
      </c>
      <c r="M50" s="108">
        <v>7465</v>
      </c>
    </row>
    <row r="51" spans="2:13" ht="27.75" customHeight="1" x14ac:dyDescent="0.2">
      <c r="B51" s="1236"/>
      <c r="C51" s="1237"/>
      <c r="D51" s="105"/>
      <c r="E51" s="1240" t="s">
        <v>42</v>
      </c>
      <c r="F51" s="1240"/>
      <c r="G51" s="1240"/>
      <c r="H51" s="1241"/>
      <c r="I51" s="106">
        <v>8934</v>
      </c>
      <c r="J51" s="107">
        <v>8692</v>
      </c>
      <c r="K51" s="107">
        <v>8231</v>
      </c>
      <c r="L51" s="107">
        <v>7567</v>
      </c>
      <c r="M51" s="108">
        <v>7530</v>
      </c>
    </row>
    <row r="52" spans="2:13" ht="27.75" customHeight="1" x14ac:dyDescent="0.2">
      <c r="B52" s="1238"/>
      <c r="C52" s="1239"/>
      <c r="D52" s="105"/>
      <c r="E52" s="1240" t="s">
        <v>43</v>
      </c>
      <c r="F52" s="1240"/>
      <c r="G52" s="1240"/>
      <c r="H52" s="1241"/>
      <c r="I52" s="106">
        <v>23363</v>
      </c>
      <c r="J52" s="107">
        <v>22523</v>
      </c>
      <c r="K52" s="107">
        <v>22109</v>
      </c>
      <c r="L52" s="107">
        <v>21702</v>
      </c>
      <c r="M52" s="108">
        <v>21328</v>
      </c>
    </row>
    <row r="53" spans="2:13" ht="27.75" customHeight="1" thickBot="1" x14ac:dyDescent="0.25">
      <c r="B53" s="1242" t="s">
        <v>44</v>
      </c>
      <c r="C53" s="1243"/>
      <c r="D53" s="112"/>
      <c r="E53" s="1244" t="s">
        <v>45</v>
      </c>
      <c r="F53" s="1244"/>
      <c r="G53" s="1244"/>
      <c r="H53" s="1245"/>
      <c r="I53" s="113">
        <v>-2443</v>
      </c>
      <c r="J53" s="114">
        <v>-2004</v>
      </c>
      <c r="K53" s="114">
        <v>-3598</v>
      </c>
      <c r="L53" s="114">
        <v>-4487</v>
      </c>
      <c r="M53" s="115">
        <v>-4369</v>
      </c>
    </row>
    <row r="54" spans="2:13" ht="27.75" customHeight="1" x14ac:dyDescent="0.2">
      <c r="B54" s="116" t="s">
        <v>46</v>
      </c>
      <c r="C54" s="117"/>
      <c r="D54" s="117"/>
      <c r="E54" s="118"/>
      <c r="F54" s="118"/>
      <c r="G54" s="118"/>
      <c r="H54" s="118"/>
      <c r="I54" s="119"/>
      <c r="J54" s="119"/>
      <c r="K54" s="119"/>
      <c r="L54" s="119"/>
      <c r="M54" s="119"/>
    </row>
    <row r="55" spans="2:13" ht="12.75" customHeight="1" x14ac:dyDescent="0.2"/>
    <row r="56" spans="2:13" ht="12.75" hidden="1" customHeight="1" x14ac:dyDescent="0.2"/>
    <row r="57" spans="2:13" ht="12.75" hidden="1" customHeight="1" x14ac:dyDescent="0.2"/>
    <row r="58" spans="2:13" ht="12.75" hidden="1" customHeight="1" x14ac:dyDescent="0.2"/>
    <row r="59" spans="2:13" ht="13.2" hidden="1" x14ac:dyDescent="0.2"/>
    <row r="60" spans="2:13" ht="13.2" hidden="1" x14ac:dyDescent="0.2"/>
    <row r="61" spans="2:13" ht="13.2" hidden="1" x14ac:dyDescent="0.2"/>
    <row r="62" spans="2:13" ht="13.2" hidden="1" x14ac:dyDescent="0.2"/>
    <row r="63" spans="2:13" ht="13.2" hidden="1" x14ac:dyDescent="0.2"/>
    <row r="64" spans="2:13" ht="13.2" hidden="1" x14ac:dyDescent="0.2"/>
    <row r="65" ht="13.2" hidden="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row r="86" ht="13.5" hidden="1" customHeight="1" x14ac:dyDescent="0.2"/>
  </sheetData>
  <sheetProtection algorithmName="SHA-512" hashValue="Xneq9W6d6lVNFlD5TftFQ9MOaEy/v+b/ZnQN5bEmj+HYhu8u8ICyZhzbear6GfjTZvmPWwuKvBO521voRRduCQ==" saltValue="8RSgBmaT8OPiWN/0Wh9x3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tabSelected="1" zoomScale="55" zoomScaleNormal="55" zoomScaleSheetLayoutView="100" workbookViewId="0"/>
  </sheetViews>
  <sheetFormatPr defaultColWidth="0" defaultRowHeight="0"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20" t="s">
        <v>47</v>
      </c>
    </row>
    <row r="54" spans="2:8" ht="29.25" customHeight="1" thickBot="1" x14ac:dyDescent="0.3">
      <c r="B54" s="121" t="s">
        <v>1</v>
      </c>
      <c r="C54" s="122"/>
      <c r="D54" s="122"/>
      <c r="E54" s="123" t="s">
        <v>2</v>
      </c>
      <c r="F54" s="124" t="s">
        <v>551</v>
      </c>
      <c r="G54" s="124" t="s">
        <v>552</v>
      </c>
      <c r="H54" s="125" t="s">
        <v>553</v>
      </c>
    </row>
    <row r="55" spans="2:8" ht="52.5" customHeight="1" x14ac:dyDescent="0.2">
      <c r="B55" s="126"/>
      <c r="C55" s="1261" t="s">
        <v>48</v>
      </c>
      <c r="D55" s="1261"/>
      <c r="E55" s="1262"/>
      <c r="F55" s="127">
        <v>3877</v>
      </c>
      <c r="G55" s="127">
        <v>3795</v>
      </c>
      <c r="H55" s="128">
        <v>3656</v>
      </c>
    </row>
    <row r="56" spans="2:8" ht="52.5" customHeight="1" x14ac:dyDescent="0.2">
      <c r="B56" s="129"/>
      <c r="C56" s="1263" t="s">
        <v>49</v>
      </c>
      <c r="D56" s="1263"/>
      <c r="E56" s="1264"/>
      <c r="F56" s="130">
        <v>387</v>
      </c>
      <c r="G56" s="130">
        <v>343</v>
      </c>
      <c r="H56" s="131">
        <v>345</v>
      </c>
    </row>
    <row r="57" spans="2:8" ht="53.25" customHeight="1" x14ac:dyDescent="0.2">
      <c r="B57" s="129"/>
      <c r="C57" s="1265" t="s">
        <v>50</v>
      </c>
      <c r="D57" s="1265"/>
      <c r="E57" s="1266"/>
      <c r="F57" s="132">
        <v>1291</v>
      </c>
      <c r="G57" s="132">
        <v>1401</v>
      </c>
      <c r="H57" s="133">
        <v>1566</v>
      </c>
    </row>
    <row r="58" spans="2:8" ht="45.75" customHeight="1" x14ac:dyDescent="0.2">
      <c r="B58" s="134"/>
      <c r="C58" s="1253" t="s">
        <v>585</v>
      </c>
      <c r="D58" s="1254"/>
      <c r="E58" s="1255"/>
      <c r="F58" s="135">
        <v>505</v>
      </c>
      <c r="G58" s="135">
        <v>609</v>
      </c>
      <c r="H58" s="136">
        <v>714</v>
      </c>
    </row>
    <row r="59" spans="2:8" ht="45.75" customHeight="1" x14ac:dyDescent="0.2">
      <c r="B59" s="134"/>
      <c r="C59" s="1253" t="s">
        <v>586</v>
      </c>
      <c r="D59" s="1254"/>
      <c r="E59" s="1255"/>
      <c r="F59" s="135">
        <v>433</v>
      </c>
      <c r="G59" s="135">
        <v>438</v>
      </c>
      <c r="H59" s="136">
        <v>488</v>
      </c>
    </row>
    <row r="60" spans="2:8" ht="45.75" customHeight="1" x14ac:dyDescent="0.2">
      <c r="B60" s="134"/>
      <c r="C60" s="1253" t="s">
        <v>587</v>
      </c>
      <c r="D60" s="1254"/>
      <c r="E60" s="1255"/>
      <c r="F60" s="135">
        <v>319</v>
      </c>
      <c r="G60" s="135">
        <v>322</v>
      </c>
      <c r="H60" s="136">
        <v>324</v>
      </c>
    </row>
    <row r="61" spans="2:8" ht="45.75" customHeight="1" x14ac:dyDescent="0.2">
      <c r="B61" s="134"/>
      <c r="C61" s="1253" t="s">
        <v>588</v>
      </c>
      <c r="D61" s="1254"/>
      <c r="E61" s="1255"/>
      <c r="F61" s="135">
        <v>23</v>
      </c>
      <c r="G61" s="135">
        <v>21</v>
      </c>
      <c r="H61" s="136">
        <v>18</v>
      </c>
    </row>
    <row r="62" spans="2:8" ht="45.75" customHeight="1" thickBot="1" x14ac:dyDescent="0.25">
      <c r="B62" s="137"/>
      <c r="C62" s="1256" t="s">
        <v>589</v>
      </c>
      <c r="D62" s="1257"/>
      <c r="E62" s="1258"/>
      <c r="F62" s="138">
        <v>11</v>
      </c>
      <c r="G62" s="138">
        <v>11</v>
      </c>
      <c r="H62" s="139">
        <v>11</v>
      </c>
    </row>
    <row r="63" spans="2:8" ht="52.5" customHeight="1" thickBot="1" x14ac:dyDescent="0.25">
      <c r="B63" s="140"/>
      <c r="C63" s="1259" t="s">
        <v>51</v>
      </c>
      <c r="D63" s="1259"/>
      <c r="E63" s="1260"/>
      <c r="F63" s="141">
        <v>5555</v>
      </c>
      <c r="G63" s="141">
        <v>5539</v>
      </c>
      <c r="H63" s="142">
        <v>5567</v>
      </c>
    </row>
    <row r="64" spans="2:8" ht="15" customHeight="1" x14ac:dyDescent="0.2"/>
    <row r="65" ht="0" hidden="1" customHeight="1" x14ac:dyDescent="0.2"/>
    <row r="66" ht="0" hidden="1" customHeight="1" x14ac:dyDescent="0.2"/>
  </sheetData>
  <sheetProtection algorithmName="SHA-512" hashValue="2Hb72wujQ7ir88gwxIdvk3tZZ23AStWpcQD57gUJnFy74aPFEYPWMQ/WzEUD0KHTdt3eVx3Hd/dc1uXhJ6b6tA==" saltValue="mvYcbjDtCY3pXKOLxSQiu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topLeftCell="AL37" zoomScale="70" zoomScaleNormal="70" zoomScaleSheetLayoutView="55" workbookViewId="0">
      <selection activeCell="AN65" sqref="AN65:DC69"/>
    </sheetView>
  </sheetViews>
  <sheetFormatPr defaultColWidth="0" defaultRowHeight="0" customHeight="1" zeroHeight="1" x14ac:dyDescent="0.2"/>
  <cols>
    <col min="1" max="1" width="6.33203125" style="1267" customWidth="1"/>
    <col min="2" max="107" width="2.44140625" style="1267" customWidth="1"/>
    <col min="108" max="108" width="6.109375" style="1269" customWidth="1"/>
    <col min="109" max="109" width="5.88671875" style="1268" customWidth="1"/>
    <col min="110" max="110" width="19.109375" style="1267" hidden="1"/>
    <col min="111" max="115" width="12.6640625" style="1267" hidden="1"/>
    <col min="116" max="349" width="8.6640625" style="1267" hidden="1"/>
    <col min="350" max="355" width="14.88671875" style="1267" hidden="1"/>
    <col min="356" max="357" width="15.88671875" style="1267" hidden="1"/>
    <col min="358" max="363" width="16.109375" style="1267" hidden="1"/>
    <col min="364" max="364" width="6.109375" style="1267" hidden="1"/>
    <col min="365" max="365" width="3" style="1267" hidden="1"/>
    <col min="366" max="605" width="8.6640625" style="1267" hidden="1"/>
    <col min="606" max="611" width="14.88671875" style="1267" hidden="1"/>
    <col min="612" max="613" width="15.88671875" style="1267" hidden="1"/>
    <col min="614" max="619" width="16.109375" style="1267" hidden="1"/>
    <col min="620" max="620" width="6.109375" style="1267" hidden="1"/>
    <col min="621" max="621" width="3" style="1267" hidden="1"/>
    <col min="622" max="861" width="8.6640625" style="1267" hidden="1"/>
    <col min="862" max="867" width="14.88671875" style="1267" hidden="1"/>
    <col min="868" max="869" width="15.88671875" style="1267" hidden="1"/>
    <col min="870" max="875" width="16.109375" style="1267" hidden="1"/>
    <col min="876" max="876" width="6.109375" style="1267" hidden="1"/>
    <col min="877" max="877" width="3" style="1267" hidden="1"/>
    <col min="878" max="1117" width="8.6640625" style="1267" hidden="1"/>
    <col min="1118" max="1123" width="14.88671875" style="1267" hidden="1"/>
    <col min="1124" max="1125" width="15.88671875" style="1267" hidden="1"/>
    <col min="1126" max="1131" width="16.109375" style="1267" hidden="1"/>
    <col min="1132" max="1132" width="6.109375" style="1267" hidden="1"/>
    <col min="1133" max="1133" width="3" style="1267" hidden="1"/>
    <col min="1134" max="1373" width="8.6640625" style="1267" hidden="1"/>
    <col min="1374" max="1379" width="14.88671875" style="1267" hidden="1"/>
    <col min="1380" max="1381" width="15.88671875" style="1267" hidden="1"/>
    <col min="1382" max="1387" width="16.109375" style="1267" hidden="1"/>
    <col min="1388" max="1388" width="6.109375" style="1267" hidden="1"/>
    <col min="1389" max="1389" width="3" style="1267" hidden="1"/>
    <col min="1390" max="1629" width="8.6640625" style="1267" hidden="1"/>
    <col min="1630" max="1635" width="14.88671875" style="1267" hidden="1"/>
    <col min="1636" max="1637" width="15.88671875" style="1267" hidden="1"/>
    <col min="1638" max="1643" width="16.109375" style="1267" hidden="1"/>
    <col min="1644" max="1644" width="6.109375" style="1267" hidden="1"/>
    <col min="1645" max="1645" width="3" style="1267" hidden="1"/>
    <col min="1646" max="1885" width="8.6640625" style="1267" hidden="1"/>
    <col min="1886" max="1891" width="14.88671875" style="1267" hidden="1"/>
    <col min="1892" max="1893" width="15.88671875" style="1267" hidden="1"/>
    <col min="1894" max="1899" width="16.109375" style="1267" hidden="1"/>
    <col min="1900" max="1900" width="6.109375" style="1267" hidden="1"/>
    <col min="1901" max="1901" width="3" style="1267" hidden="1"/>
    <col min="1902" max="2141" width="8.6640625" style="1267" hidden="1"/>
    <col min="2142" max="2147" width="14.88671875" style="1267" hidden="1"/>
    <col min="2148" max="2149" width="15.88671875" style="1267" hidden="1"/>
    <col min="2150" max="2155" width="16.109375" style="1267" hidden="1"/>
    <col min="2156" max="2156" width="6.109375" style="1267" hidden="1"/>
    <col min="2157" max="2157" width="3" style="1267" hidden="1"/>
    <col min="2158" max="2397" width="8.6640625" style="1267" hidden="1"/>
    <col min="2398" max="2403" width="14.88671875" style="1267" hidden="1"/>
    <col min="2404" max="2405" width="15.88671875" style="1267" hidden="1"/>
    <col min="2406" max="2411" width="16.109375" style="1267" hidden="1"/>
    <col min="2412" max="2412" width="6.109375" style="1267" hidden="1"/>
    <col min="2413" max="2413" width="3" style="1267" hidden="1"/>
    <col min="2414" max="2653" width="8.6640625" style="1267" hidden="1"/>
    <col min="2654" max="2659" width="14.88671875" style="1267" hidden="1"/>
    <col min="2660" max="2661" width="15.88671875" style="1267" hidden="1"/>
    <col min="2662" max="2667" width="16.109375" style="1267" hidden="1"/>
    <col min="2668" max="2668" width="6.109375" style="1267" hidden="1"/>
    <col min="2669" max="2669" width="3" style="1267" hidden="1"/>
    <col min="2670" max="2909" width="8.6640625" style="1267" hidden="1"/>
    <col min="2910" max="2915" width="14.88671875" style="1267" hidden="1"/>
    <col min="2916" max="2917" width="15.88671875" style="1267" hidden="1"/>
    <col min="2918" max="2923" width="16.109375" style="1267" hidden="1"/>
    <col min="2924" max="2924" width="6.109375" style="1267" hidden="1"/>
    <col min="2925" max="2925" width="3" style="1267" hidden="1"/>
    <col min="2926" max="3165" width="8.6640625" style="1267" hidden="1"/>
    <col min="3166" max="3171" width="14.88671875" style="1267" hidden="1"/>
    <col min="3172" max="3173" width="15.88671875" style="1267" hidden="1"/>
    <col min="3174" max="3179" width="16.109375" style="1267" hidden="1"/>
    <col min="3180" max="3180" width="6.109375" style="1267" hidden="1"/>
    <col min="3181" max="3181" width="3" style="1267" hidden="1"/>
    <col min="3182" max="3421" width="8.6640625" style="1267" hidden="1"/>
    <col min="3422" max="3427" width="14.88671875" style="1267" hidden="1"/>
    <col min="3428" max="3429" width="15.88671875" style="1267" hidden="1"/>
    <col min="3430" max="3435" width="16.109375" style="1267" hidden="1"/>
    <col min="3436" max="3436" width="6.109375" style="1267" hidden="1"/>
    <col min="3437" max="3437" width="3" style="1267" hidden="1"/>
    <col min="3438" max="3677" width="8.6640625" style="1267" hidden="1"/>
    <col min="3678" max="3683" width="14.88671875" style="1267" hidden="1"/>
    <col min="3684" max="3685" width="15.88671875" style="1267" hidden="1"/>
    <col min="3686" max="3691" width="16.109375" style="1267" hidden="1"/>
    <col min="3692" max="3692" width="6.109375" style="1267" hidden="1"/>
    <col min="3693" max="3693" width="3" style="1267" hidden="1"/>
    <col min="3694" max="3933" width="8.6640625" style="1267" hidden="1"/>
    <col min="3934" max="3939" width="14.88671875" style="1267" hidden="1"/>
    <col min="3940" max="3941" width="15.88671875" style="1267" hidden="1"/>
    <col min="3942" max="3947" width="16.109375" style="1267" hidden="1"/>
    <col min="3948" max="3948" width="6.109375" style="1267" hidden="1"/>
    <col min="3949" max="3949" width="3" style="1267" hidden="1"/>
    <col min="3950" max="4189" width="8.6640625" style="1267" hidden="1"/>
    <col min="4190" max="4195" width="14.88671875" style="1267" hidden="1"/>
    <col min="4196" max="4197" width="15.88671875" style="1267" hidden="1"/>
    <col min="4198" max="4203" width="16.109375" style="1267" hidden="1"/>
    <col min="4204" max="4204" width="6.109375" style="1267" hidden="1"/>
    <col min="4205" max="4205" width="3" style="1267" hidden="1"/>
    <col min="4206" max="4445" width="8.6640625" style="1267" hidden="1"/>
    <col min="4446" max="4451" width="14.88671875" style="1267" hidden="1"/>
    <col min="4452" max="4453" width="15.88671875" style="1267" hidden="1"/>
    <col min="4454" max="4459" width="16.109375" style="1267" hidden="1"/>
    <col min="4460" max="4460" width="6.109375" style="1267" hidden="1"/>
    <col min="4461" max="4461" width="3" style="1267" hidden="1"/>
    <col min="4462" max="4701" width="8.6640625" style="1267" hidden="1"/>
    <col min="4702" max="4707" width="14.88671875" style="1267" hidden="1"/>
    <col min="4708" max="4709" width="15.88671875" style="1267" hidden="1"/>
    <col min="4710" max="4715" width="16.109375" style="1267" hidden="1"/>
    <col min="4716" max="4716" width="6.109375" style="1267" hidden="1"/>
    <col min="4717" max="4717" width="3" style="1267" hidden="1"/>
    <col min="4718" max="4957" width="8.6640625" style="1267" hidden="1"/>
    <col min="4958" max="4963" width="14.88671875" style="1267" hidden="1"/>
    <col min="4964" max="4965" width="15.88671875" style="1267" hidden="1"/>
    <col min="4966" max="4971" width="16.109375" style="1267" hidden="1"/>
    <col min="4972" max="4972" width="6.109375" style="1267" hidden="1"/>
    <col min="4973" max="4973" width="3" style="1267" hidden="1"/>
    <col min="4974" max="5213" width="8.6640625" style="1267" hidden="1"/>
    <col min="5214" max="5219" width="14.88671875" style="1267" hidden="1"/>
    <col min="5220" max="5221" width="15.88671875" style="1267" hidden="1"/>
    <col min="5222" max="5227" width="16.109375" style="1267" hidden="1"/>
    <col min="5228" max="5228" width="6.109375" style="1267" hidden="1"/>
    <col min="5229" max="5229" width="3" style="1267" hidden="1"/>
    <col min="5230" max="5469" width="8.6640625" style="1267" hidden="1"/>
    <col min="5470" max="5475" width="14.88671875" style="1267" hidden="1"/>
    <col min="5476" max="5477" width="15.88671875" style="1267" hidden="1"/>
    <col min="5478" max="5483" width="16.109375" style="1267" hidden="1"/>
    <col min="5484" max="5484" width="6.109375" style="1267" hidden="1"/>
    <col min="5485" max="5485" width="3" style="1267" hidden="1"/>
    <col min="5486" max="5725" width="8.6640625" style="1267" hidden="1"/>
    <col min="5726" max="5731" width="14.88671875" style="1267" hidden="1"/>
    <col min="5732" max="5733" width="15.88671875" style="1267" hidden="1"/>
    <col min="5734" max="5739" width="16.109375" style="1267" hidden="1"/>
    <col min="5740" max="5740" width="6.109375" style="1267" hidden="1"/>
    <col min="5741" max="5741" width="3" style="1267" hidden="1"/>
    <col min="5742" max="5981" width="8.6640625" style="1267" hidden="1"/>
    <col min="5982" max="5987" width="14.88671875" style="1267" hidden="1"/>
    <col min="5988" max="5989" width="15.88671875" style="1267" hidden="1"/>
    <col min="5990" max="5995" width="16.109375" style="1267" hidden="1"/>
    <col min="5996" max="5996" width="6.109375" style="1267" hidden="1"/>
    <col min="5997" max="5997" width="3" style="1267" hidden="1"/>
    <col min="5998" max="6237" width="8.6640625" style="1267" hidden="1"/>
    <col min="6238" max="6243" width="14.88671875" style="1267" hidden="1"/>
    <col min="6244" max="6245" width="15.88671875" style="1267" hidden="1"/>
    <col min="6246" max="6251" width="16.109375" style="1267" hidden="1"/>
    <col min="6252" max="6252" width="6.109375" style="1267" hidden="1"/>
    <col min="6253" max="6253" width="3" style="1267" hidden="1"/>
    <col min="6254" max="6493" width="8.6640625" style="1267" hidden="1"/>
    <col min="6494" max="6499" width="14.88671875" style="1267" hidden="1"/>
    <col min="6500" max="6501" width="15.88671875" style="1267" hidden="1"/>
    <col min="6502" max="6507" width="16.109375" style="1267" hidden="1"/>
    <col min="6508" max="6508" width="6.109375" style="1267" hidden="1"/>
    <col min="6509" max="6509" width="3" style="1267" hidden="1"/>
    <col min="6510" max="6749" width="8.6640625" style="1267" hidden="1"/>
    <col min="6750" max="6755" width="14.88671875" style="1267" hidden="1"/>
    <col min="6756" max="6757" width="15.88671875" style="1267" hidden="1"/>
    <col min="6758" max="6763" width="16.109375" style="1267" hidden="1"/>
    <col min="6764" max="6764" width="6.109375" style="1267" hidden="1"/>
    <col min="6765" max="6765" width="3" style="1267" hidden="1"/>
    <col min="6766" max="7005" width="8.6640625" style="1267" hidden="1"/>
    <col min="7006" max="7011" width="14.88671875" style="1267" hidden="1"/>
    <col min="7012" max="7013" width="15.88671875" style="1267" hidden="1"/>
    <col min="7014" max="7019" width="16.109375" style="1267" hidden="1"/>
    <col min="7020" max="7020" width="6.109375" style="1267" hidden="1"/>
    <col min="7021" max="7021" width="3" style="1267" hidden="1"/>
    <col min="7022" max="7261" width="8.6640625" style="1267" hidden="1"/>
    <col min="7262" max="7267" width="14.88671875" style="1267" hidden="1"/>
    <col min="7268" max="7269" width="15.88671875" style="1267" hidden="1"/>
    <col min="7270" max="7275" width="16.109375" style="1267" hidden="1"/>
    <col min="7276" max="7276" width="6.109375" style="1267" hidden="1"/>
    <col min="7277" max="7277" width="3" style="1267" hidden="1"/>
    <col min="7278" max="7517" width="8.6640625" style="1267" hidden="1"/>
    <col min="7518" max="7523" width="14.88671875" style="1267" hidden="1"/>
    <col min="7524" max="7525" width="15.88671875" style="1267" hidden="1"/>
    <col min="7526" max="7531" width="16.109375" style="1267" hidden="1"/>
    <col min="7532" max="7532" width="6.109375" style="1267" hidden="1"/>
    <col min="7533" max="7533" width="3" style="1267" hidden="1"/>
    <col min="7534" max="7773" width="8.6640625" style="1267" hidden="1"/>
    <col min="7774" max="7779" width="14.88671875" style="1267" hidden="1"/>
    <col min="7780" max="7781" width="15.88671875" style="1267" hidden="1"/>
    <col min="7782" max="7787" width="16.109375" style="1267" hidden="1"/>
    <col min="7788" max="7788" width="6.109375" style="1267" hidden="1"/>
    <col min="7789" max="7789" width="3" style="1267" hidden="1"/>
    <col min="7790" max="8029" width="8.6640625" style="1267" hidden="1"/>
    <col min="8030" max="8035" width="14.88671875" style="1267" hidden="1"/>
    <col min="8036" max="8037" width="15.88671875" style="1267" hidden="1"/>
    <col min="8038" max="8043" width="16.109375" style="1267" hidden="1"/>
    <col min="8044" max="8044" width="6.109375" style="1267" hidden="1"/>
    <col min="8045" max="8045" width="3" style="1267" hidden="1"/>
    <col min="8046" max="8285" width="8.6640625" style="1267" hidden="1"/>
    <col min="8286" max="8291" width="14.88671875" style="1267" hidden="1"/>
    <col min="8292" max="8293" width="15.88671875" style="1267" hidden="1"/>
    <col min="8294" max="8299" width="16.109375" style="1267" hidden="1"/>
    <col min="8300" max="8300" width="6.109375" style="1267" hidden="1"/>
    <col min="8301" max="8301" width="3" style="1267" hidden="1"/>
    <col min="8302" max="8541" width="8.6640625" style="1267" hidden="1"/>
    <col min="8542" max="8547" width="14.88671875" style="1267" hidden="1"/>
    <col min="8548" max="8549" width="15.88671875" style="1267" hidden="1"/>
    <col min="8550" max="8555" width="16.109375" style="1267" hidden="1"/>
    <col min="8556" max="8556" width="6.109375" style="1267" hidden="1"/>
    <col min="8557" max="8557" width="3" style="1267" hidden="1"/>
    <col min="8558" max="8797" width="8.6640625" style="1267" hidden="1"/>
    <col min="8798" max="8803" width="14.88671875" style="1267" hidden="1"/>
    <col min="8804" max="8805" width="15.88671875" style="1267" hidden="1"/>
    <col min="8806" max="8811" width="16.109375" style="1267" hidden="1"/>
    <col min="8812" max="8812" width="6.109375" style="1267" hidden="1"/>
    <col min="8813" max="8813" width="3" style="1267" hidden="1"/>
    <col min="8814" max="9053" width="8.6640625" style="1267" hidden="1"/>
    <col min="9054" max="9059" width="14.88671875" style="1267" hidden="1"/>
    <col min="9060" max="9061" width="15.88671875" style="1267" hidden="1"/>
    <col min="9062" max="9067" width="16.109375" style="1267" hidden="1"/>
    <col min="9068" max="9068" width="6.109375" style="1267" hidden="1"/>
    <col min="9069" max="9069" width="3" style="1267" hidden="1"/>
    <col min="9070" max="9309" width="8.6640625" style="1267" hidden="1"/>
    <col min="9310" max="9315" width="14.88671875" style="1267" hidden="1"/>
    <col min="9316" max="9317" width="15.88671875" style="1267" hidden="1"/>
    <col min="9318" max="9323" width="16.109375" style="1267" hidden="1"/>
    <col min="9324" max="9324" width="6.109375" style="1267" hidden="1"/>
    <col min="9325" max="9325" width="3" style="1267" hidden="1"/>
    <col min="9326" max="9565" width="8.6640625" style="1267" hidden="1"/>
    <col min="9566" max="9571" width="14.88671875" style="1267" hidden="1"/>
    <col min="9572" max="9573" width="15.88671875" style="1267" hidden="1"/>
    <col min="9574" max="9579" width="16.109375" style="1267" hidden="1"/>
    <col min="9580" max="9580" width="6.109375" style="1267" hidden="1"/>
    <col min="9581" max="9581" width="3" style="1267" hidden="1"/>
    <col min="9582" max="9821" width="8.6640625" style="1267" hidden="1"/>
    <col min="9822" max="9827" width="14.88671875" style="1267" hidden="1"/>
    <col min="9828" max="9829" width="15.88671875" style="1267" hidden="1"/>
    <col min="9830" max="9835" width="16.109375" style="1267" hidden="1"/>
    <col min="9836" max="9836" width="6.109375" style="1267" hidden="1"/>
    <col min="9837" max="9837" width="3" style="1267" hidden="1"/>
    <col min="9838" max="10077" width="8.6640625" style="1267" hidden="1"/>
    <col min="10078" max="10083" width="14.88671875" style="1267" hidden="1"/>
    <col min="10084" max="10085" width="15.88671875" style="1267" hidden="1"/>
    <col min="10086" max="10091" width="16.109375" style="1267" hidden="1"/>
    <col min="10092" max="10092" width="6.109375" style="1267" hidden="1"/>
    <col min="10093" max="10093" width="3" style="1267" hidden="1"/>
    <col min="10094" max="10333" width="8.6640625" style="1267" hidden="1"/>
    <col min="10334" max="10339" width="14.88671875" style="1267" hidden="1"/>
    <col min="10340" max="10341" width="15.88671875" style="1267" hidden="1"/>
    <col min="10342" max="10347" width="16.109375" style="1267" hidden="1"/>
    <col min="10348" max="10348" width="6.109375" style="1267" hidden="1"/>
    <col min="10349" max="10349" width="3" style="1267" hidden="1"/>
    <col min="10350" max="10589" width="8.6640625" style="1267" hidden="1"/>
    <col min="10590" max="10595" width="14.88671875" style="1267" hidden="1"/>
    <col min="10596" max="10597" width="15.88671875" style="1267" hidden="1"/>
    <col min="10598" max="10603" width="16.109375" style="1267" hidden="1"/>
    <col min="10604" max="10604" width="6.109375" style="1267" hidden="1"/>
    <col min="10605" max="10605" width="3" style="1267" hidden="1"/>
    <col min="10606" max="10845" width="8.6640625" style="1267" hidden="1"/>
    <col min="10846" max="10851" width="14.88671875" style="1267" hidden="1"/>
    <col min="10852" max="10853" width="15.88671875" style="1267" hidden="1"/>
    <col min="10854" max="10859" width="16.109375" style="1267" hidden="1"/>
    <col min="10860" max="10860" width="6.109375" style="1267" hidden="1"/>
    <col min="10861" max="10861" width="3" style="1267" hidden="1"/>
    <col min="10862" max="11101" width="8.6640625" style="1267" hidden="1"/>
    <col min="11102" max="11107" width="14.88671875" style="1267" hidden="1"/>
    <col min="11108" max="11109" width="15.88671875" style="1267" hidden="1"/>
    <col min="11110" max="11115" width="16.109375" style="1267" hidden="1"/>
    <col min="11116" max="11116" width="6.109375" style="1267" hidden="1"/>
    <col min="11117" max="11117" width="3" style="1267" hidden="1"/>
    <col min="11118" max="11357" width="8.6640625" style="1267" hidden="1"/>
    <col min="11358" max="11363" width="14.88671875" style="1267" hidden="1"/>
    <col min="11364" max="11365" width="15.88671875" style="1267" hidden="1"/>
    <col min="11366" max="11371" width="16.109375" style="1267" hidden="1"/>
    <col min="11372" max="11372" width="6.109375" style="1267" hidden="1"/>
    <col min="11373" max="11373" width="3" style="1267" hidden="1"/>
    <col min="11374" max="11613" width="8.6640625" style="1267" hidden="1"/>
    <col min="11614" max="11619" width="14.88671875" style="1267" hidden="1"/>
    <col min="11620" max="11621" width="15.88671875" style="1267" hidden="1"/>
    <col min="11622" max="11627" width="16.109375" style="1267" hidden="1"/>
    <col min="11628" max="11628" width="6.109375" style="1267" hidden="1"/>
    <col min="11629" max="11629" width="3" style="1267" hidden="1"/>
    <col min="11630" max="11869" width="8.6640625" style="1267" hidden="1"/>
    <col min="11870" max="11875" width="14.88671875" style="1267" hidden="1"/>
    <col min="11876" max="11877" width="15.88671875" style="1267" hidden="1"/>
    <col min="11878" max="11883" width="16.109375" style="1267" hidden="1"/>
    <col min="11884" max="11884" width="6.109375" style="1267" hidden="1"/>
    <col min="11885" max="11885" width="3" style="1267" hidden="1"/>
    <col min="11886" max="12125" width="8.6640625" style="1267" hidden="1"/>
    <col min="12126" max="12131" width="14.88671875" style="1267" hidden="1"/>
    <col min="12132" max="12133" width="15.88671875" style="1267" hidden="1"/>
    <col min="12134" max="12139" width="16.109375" style="1267" hidden="1"/>
    <col min="12140" max="12140" width="6.109375" style="1267" hidden="1"/>
    <col min="12141" max="12141" width="3" style="1267" hidden="1"/>
    <col min="12142" max="12381" width="8.6640625" style="1267" hidden="1"/>
    <col min="12382" max="12387" width="14.88671875" style="1267" hidden="1"/>
    <col min="12388" max="12389" width="15.88671875" style="1267" hidden="1"/>
    <col min="12390" max="12395" width="16.109375" style="1267" hidden="1"/>
    <col min="12396" max="12396" width="6.109375" style="1267" hidden="1"/>
    <col min="12397" max="12397" width="3" style="1267" hidden="1"/>
    <col min="12398" max="12637" width="8.6640625" style="1267" hidden="1"/>
    <col min="12638" max="12643" width="14.88671875" style="1267" hidden="1"/>
    <col min="12644" max="12645" width="15.88671875" style="1267" hidden="1"/>
    <col min="12646" max="12651" width="16.109375" style="1267" hidden="1"/>
    <col min="12652" max="12652" width="6.109375" style="1267" hidden="1"/>
    <col min="12653" max="12653" width="3" style="1267" hidden="1"/>
    <col min="12654" max="12893" width="8.6640625" style="1267" hidden="1"/>
    <col min="12894" max="12899" width="14.88671875" style="1267" hidden="1"/>
    <col min="12900" max="12901" width="15.88671875" style="1267" hidden="1"/>
    <col min="12902" max="12907" width="16.109375" style="1267" hidden="1"/>
    <col min="12908" max="12908" width="6.109375" style="1267" hidden="1"/>
    <col min="12909" max="12909" width="3" style="1267" hidden="1"/>
    <col min="12910" max="13149" width="8.6640625" style="1267" hidden="1"/>
    <col min="13150" max="13155" width="14.88671875" style="1267" hidden="1"/>
    <col min="13156" max="13157" width="15.88671875" style="1267" hidden="1"/>
    <col min="13158" max="13163" width="16.109375" style="1267" hidden="1"/>
    <col min="13164" max="13164" width="6.109375" style="1267" hidden="1"/>
    <col min="13165" max="13165" width="3" style="1267" hidden="1"/>
    <col min="13166" max="13405" width="8.6640625" style="1267" hidden="1"/>
    <col min="13406" max="13411" width="14.88671875" style="1267" hidden="1"/>
    <col min="13412" max="13413" width="15.88671875" style="1267" hidden="1"/>
    <col min="13414" max="13419" width="16.109375" style="1267" hidden="1"/>
    <col min="13420" max="13420" width="6.109375" style="1267" hidden="1"/>
    <col min="13421" max="13421" width="3" style="1267" hidden="1"/>
    <col min="13422" max="13661" width="8.6640625" style="1267" hidden="1"/>
    <col min="13662" max="13667" width="14.88671875" style="1267" hidden="1"/>
    <col min="13668" max="13669" width="15.88671875" style="1267" hidden="1"/>
    <col min="13670" max="13675" width="16.109375" style="1267" hidden="1"/>
    <col min="13676" max="13676" width="6.109375" style="1267" hidden="1"/>
    <col min="13677" max="13677" width="3" style="1267" hidden="1"/>
    <col min="13678" max="13917" width="8.6640625" style="1267" hidden="1"/>
    <col min="13918" max="13923" width="14.88671875" style="1267" hidden="1"/>
    <col min="13924" max="13925" width="15.88671875" style="1267" hidden="1"/>
    <col min="13926" max="13931" width="16.109375" style="1267" hidden="1"/>
    <col min="13932" max="13932" width="6.109375" style="1267" hidden="1"/>
    <col min="13933" max="13933" width="3" style="1267" hidden="1"/>
    <col min="13934" max="14173" width="8.6640625" style="1267" hidden="1"/>
    <col min="14174" max="14179" width="14.88671875" style="1267" hidden="1"/>
    <col min="14180" max="14181" width="15.88671875" style="1267" hidden="1"/>
    <col min="14182" max="14187" width="16.109375" style="1267" hidden="1"/>
    <col min="14188" max="14188" width="6.109375" style="1267" hidden="1"/>
    <col min="14189" max="14189" width="3" style="1267" hidden="1"/>
    <col min="14190" max="14429" width="8.6640625" style="1267" hidden="1"/>
    <col min="14430" max="14435" width="14.88671875" style="1267" hidden="1"/>
    <col min="14436" max="14437" width="15.88671875" style="1267" hidden="1"/>
    <col min="14438" max="14443" width="16.109375" style="1267" hidden="1"/>
    <col min="14444" max="14444" width="6.109375" style="1267" hidden="1"/>
    <col min="14445" max="14445" width="3" style="1267" hidden="1"/>
    <col min="14446" max="14685" width="8.6640625" style="1267" hidden="1"/>
    <col min="14686" max="14691" width="14.88671875" style="1267" hidden="1"/>
    <col min="14692" max="14693" width="15.88671875" style="1267" hidden="1"/>
    <col min="14694" max="14699" width="16.109375" style="1267" hidden="1"/>
    <col min="14700" max="14700" width="6.109375" style="1267" hidden="1"/>
    <col min="14701" max="14701" width="3" style="1267" hidden="1"/>
    <col min="14702" max="14941" width="8.6640625" style="1267" hidden="1"/>
    <col min="14942" max="14947" width="14.88671875" style="1267" hidden="1"/>
    <col min="14948" max="14949" width="15.88671875" style="1267" hidden="1"/>
    <col min="14950" max="14955" width="16.109375" style="1267" hidden="1"/>
    <col min="14956" max="14956" width="6.109375" style="1267" hidden="1"/>
    <col min="14957" max="14957" width="3" style="1267" hidden="1"/>
    <col min="14958" max="15197" width="8.6640625" style="1267" hidden="1"/>
    <col min="15198" max="15203" width="14.88671875" style="1267" hidden="1"/>
    <col min="15204" max="15205" width="15.88671875" style="1267" hidden="1"/>
    <col min="15206" max="15211" width="16.109375" style="1267" hidden="1"/>
    <col min="15212" max="15212" width="6.109375" style="1267" hidden="1"/>
    <col min="15213" max="15213" width="3" style="1267" hidden="1"/>
    <col min="15214" max="15453" width="8.6640625" style="1267" hidden="1"/>
    <col min="15454" max="15459" width="14.88671875" style="1267" hidden="1"/>
    <col min="15460" max="15461" width="15.88671875" style="1267" hidden="1"/>
    <col min="15462" max="15467" width="16.109375" style="1267" hidden="1"/>
    <col min="15468" max="15468" width="6.109375" style="1267" hidden="1"/>
    <col min="15469" max="15469" width="3" style="1267" hidden="1"/>
    <col min="15470" max="15709" width="8.6640625" style="1267" hidden="1"/>
    <col min="15710" max="15715" width="14.88671875" style="1267" hidden="1"/>
    <col min="15716" max="15717" width="15.88671875" style="1267" hidden="1"/>
    <col min="15718" max="15723" width="16.109375" style="1267" hidden="1"/>
    <col min="15724" max="15724" width="6.109375" style="1267" hidden="1"/>
    <col min="15725" max="15725" width="3" style="1267" hidden="1"/>
    <col min="15726" max="15965" width="8.6640625" style="1267" hidden="1"/>
    <col min="15966" max="15971" width="14.88671875" style="1267" hidden="1"/>
    <col min="15972" max="15973" width="15.88671875" style="1267" hidden="1"/>
    <col min="15974" max="15979" width="16.109375" style="1267" hidden="1"/>
    <col min="15980" max="15980" width="6.109375" style="1267" hidden="1"/>
    <col min="15981" max="15981" width="3" style="1267" hidden="1"/>
    <col min="15982" max="16221" width="8.6640625" style="1267" hidden="1"/>
    <col min="16222" max="16227" width="14.88671875" style="1267" hidden="1"/>
    <col min="16228" max="16229" width="15.88671875" style="1267" hidden="1"/>
    <col min="16230" max="16235" width="16.109375" style="1267" hidden="1"/>
    <col min="16236" max="16236" width="6.109375" style="1267" hidden="1"/>
    <col min="16237" max="16237" width="3" style="1267" hidden="1"/>
    <col min="16238" max="16384" width="8.6640625" style="1267" hidden="1"/>
  </cols>
  <sheetData>
    <row r="1" spans="1:143" ht="42.75" customHeight="1" x14ac:dyDescent="0.2">
      <c r="A1" s="1327"/>
      <c r="B1" s="1326"/>
      <c r="DD1" s="1267"/>
      <c r="DE1" s="1267"/>
    </row>
    <row r="2" spans="1:143" ht="25.5" customHeight="1" x14ac:dyDescent="0.2">
      <c r="A2" s="1325"/>
      <c r="C2" s="1325"/>
      <c r="O2" s="1325"/>
      <c r="P2" s="1325"/>
      <c r="Q2" s="1325"/>
      <c r="R2" s="1325"/>
      <c r="S2" s="1325"/>
      <c r="T2" s="1325"/>
      <c r="U2" s="1325"/>
      <c r="V2" s="1325"/>
      <c r="W2" s="1325"/>
      <c r="X2" s="1325"/>
      <c r="Y2" s="1325"/>
      <c r="Z2" s="1325"/>
      <c r="AA2" s="1325"/>
      <c r="AB2" s="1325"/>
      <c r="AC2" s="1325"/>
      <c r="AD2" s="1325"/>
      <c r="AE2" s="1325"/>
      <c r="AF2" s="1325"/>
      <c r="AG2" s="1325"/>
      <c r="AH2" s="1325"/>
      <c r="AI2" s="1325"/>
      <c r="AU2" s="1325"/>
      <c r="BG2" s="1325"/>
      <c r="BS2" s="1325"/>
      <c r="CE2" s="1325"/>
      <c r="CQ2" s="1325"/>
      <c r="DD2" s="1267"/>
      <c r="DE2" s="1267"/>
    </row>
    <row r="3" spans="1:143" ht="25.5" customHeight="1" x14ac:dyDescent="0.2">
      <c r="A3" s="1325"/>
      <c r="C3" s="1325"/>
      <c r="O3" s="1325"/>
      <c r="P3" s="1325"/>
      <c r="Q3" s="1325"/>
      <c r="R3" s="1325"/>
      <c r="S3" s="1325"/>
      <c r="T3" s="1325"/>
      <c r="U3" s="1325"/>
      <c r="V3" s="1325"/>
      <c r="W3" s="1325"/>
      <c r="X3" s="1325"/>
      <c r="Y3" s="1325"/>
      <c r="Z3" s="1325"/>
      <c r="AA3" s="1325"/>
      <c r="AB3" s="1325"/>
      <c r="AC3" s="1325"/>
      <c r="AD3" s="1325"/>
      <c r="AE3" s="1325"/>
      <c r="AF3" s="1325"/>
      <c r="AG3" s="1325"/>
      <c r="AH3" s="1325"/>
      <c r="AI3" s="1325"/>
      <c r="AU3" s="1325"/>
      <c r="BG3" s="1325"/>
      <c r="BS3" s="1325"/>
      <c r="CE3" s="1325"/>
      <c r="CQ3" s="1325"/>
      <c r="DD3" s="1267"/>
      <c r="DE3" s="1267"/>
    </row>
    <row r="4" spans="1:143" s="290" customFormat="1" ht="13.2" x14ac:dyDescent="0.2">
      <c r="A4" s="1325"/>
      <c r="B4" s="1325"/>
      <c r="C4" s="1325"/>
      <c r="D4" s="1325"/>
      <c r="E4" s="1325"/>
      <c r="F4" s="1325"/>
      <c r="G4" s="1325"/>
      <c r="H4" s="1325"/>
      <c r="I4" s="1325"/>
      <c r="J4" s="1325"/>
      <c r="K4" s="1325"/>
      <c r="L4" s="1325"/>
      <c r="M4" s="1325"/>
      <c r="N4" s="1325"/>
      <c r="O4" s="1325"/>
      <c r="P4" s="1325"/>
      <c r="Q4" s="1325"/>
      <c r="R4" s="1325"/>
      <c r="S4" s="1325"/>
      <c r="T4" s="1325"/>
      <c r="U4" s="1325"/>
      <c r="V4" s="1325"/>
      <c r="W4" s="1325"/>
      <c r="X4" s="1325"/>
      <c r="Y4" s="1325"/>
      <c r="Z4" s="1325"/>
      <c r="AA4" s="1325"/>
      <c r="AB4" s="1325"/>
      <c r="AC4" s="1325"/>
      <c r="AD4" s="1325"/>
      <c r="AE4" s="1325"/>
      <c r="AF4" s="1325"/>
      <c r="AG4" s="1325"/>
      <c r="AH4" s="1325"/>
      <c r="AI4" s="1325"/>
      <c r="AJ4" s="1325"/>
      <c r="AK4" s="1325"/>
      <c r="AL4" s="1325"/>
      <c r="AM4" s="1325"/>
      <c r="AN4" s="1325"/>
      <c r="AO4" s="1325"/>
      <c r="AP4" s="1325"/>
      <c r="AQ4" s="1325"/>
      <c r="AR4" s="1325"/>
      <c r="AS4" s="1325"/>
      <c r="AT4" s="1325"/>
      <c r="AU4" s="1325"/>
      <c r="AV4" s="1325"/>
      <c r="AW4" s="1325"/>
      <c r="AX4" s="1325"/>
      <c r="AY4" s="1325"/>
      <c r="AZ4" s="1325"/>
      <c r="BA4" s="1325"/>
      <c r="BB4" s="1325"/>
      <c r="BC4" s="1325"/>
      <c r="BD4" s="1325"/>
      <c r="BE4" s="1325"/>
      <c r="BF4" s="1325"/>
      <c r="BG4" s="1325"/>
      <c r="BH4" s="1325"/>
      <c r="BI4" s="1325"/>
      <c r="BJ4" s="1325"/>
      <c r="BK4" s="1325"/>
      <c r="BL4" s="1325"/>
      <c r="BM4" s="1325"/>
      <c r="BN4" s="1325"/>
      <c r="BO4" s="1325"/>
      <c r="BP4" s="1325"/>
      <c r="BQ4" s="1325"/>
      <c r="BR4" s="1325"/>
      <c r="BS4" s="1325"/>
      <c r="BT4" s="1325"/>
      <c r="BU4" s="1325"/>
      <c r="BV4" s="1325"/>
      <c r="BW4" s="1325"/>
      <c r="BX4" s="1325"/>
      <c r="BY4" s="1325"/>
      <c r="BZ4" s="1325"/>
      <c r="CA4" s="1325"/>
      <c r="CB4" s="1325"/>
      <c r="CC4" s="1325"/>
      <c r="CD4" s="1325"/>
      <c r="CE4" s="1325"/>
      <c r="CF4" s="1325"/>
      <c r="CG4" s="1325"/>
      <c r="CH4" s="1325"/>
      <c r="CI4" s="1325"/>
      <c r="CJ4" s="1325"/>
      <c r="CK4" s="1325"/>
      <c r="CL4" s="1325"/>
      <c r="CM4" s="1325"/>
      <c r="CN4" s="1325"/>
      <c r="CO4" s="1325"/>
      <c r="CP4" s="1325"/>
      <c r="CQ4" s="1325"/>
      <c r="CR4" s="1325"/>
      <c r="CS4" s="1325"/>
      <c r="CT4" s="1325"/>
      <c r="CU4" s="1325"/>
      <c r="CV4" s="1325"/>
      <c r="CW4" s="1325"/>
      <c r="CX4" s="1325"/>
      <c r="CY4" s="1325"/>
      <c r="CZ4" s="1325"/>
      <c r="DA4" s="1325"/>
      <c r="DB4" s="1325"/>
      <c r="DC4" s="1325"/>
      <c r="DD4" s="1325"/>
      <c r="DE4" s="1325"/>
      <c r="DF4" s="291"/>
      <c r="DG4" s="291"/>
      <c r="DH4" s="291"/>
      <c r="DI4" s="291"/>
      <c r="DJ4" s="291"/>
      <c r="DK4" s="291"/>
      <c r="DL4" s="291"/>
      <c r="DM4" s="291"/>
      <c r="DN4" s="291"/>
      <c r="DO4" s="291"/>
      <c r="DP4" s="291"/>
      <c r="DQ4" s="291"/>
      <c r="DR4" s="291"/>
      <c r="DS4" s="291"/>
      <c r="DT4" s="291"/>
      <c r="DU4" s="291"/>
      <c r="DV4" s="291"/>
      <c r="DW4" s="291"/>
    </row>
    <row r="5" spans="1:143" s="290" customFormat="1" ht="13.2" x14ac:dyDescent="0.2">
      <c r="A5" s="1325"/>
      <c r="B5" s="1325"/>
      <c r="C5" s="1325"/>
      <c r="D5" s="1325"/>
      <c r="E5" s="1325"/>
      <c r="F5" s="1325"/>
      <c r="G5" s="1325"/>
      <c r="H5" s="1325"/>
      <c r="I5" s="1325"/>
      <c r="J5" s="1325"/>
      <c r="K5" s="1325"/>
      <c r="L5" s="1325"/>
      <c r="M5" s="1325"/>
      <c r="N5" s="1325"/>
      <c r="O5" s="1325"/>
      <c r="P5" s="1325"/>
      <c r="Q5" s="1325"/>
      <c r="R5" s="1325"/>
      <c r="S5" s="1325"/>
      <c r="T5" s="1325"/>
      <c r="U5" s="1325"/>
      <c r="V5" s="1325"/>
      <c r="W5" s="1325"/>
      <c r="X5" s="1325"/>
      <c r="Y5" s="1325"/>
      <c r="Z5" s="1325"/>
      <c r="AA5" s="1325"/>
      <c r="AB5" s="1325"/>
      <c r="AC5" s="1325"/>
      <c r="AD5" s="1325"/>
      <c r="AE5" s="1325"/>
      <c r="AF5" s="1325"/>
      <c r="AG5" s="1325"/>
      <c r="AH5" s="1325"/>
      <c r="AI5" s="1325"/>
      <c r="AJ5" s="1325"/>
      <c r="AK5" s="1325"/>
      <c r="AL5" s="1325"/>
      <c r="AM5" s="1325"/>
      <c r="AN5" s="1325"/>
      <c r="AO5" s="1325"/>
      <c r="AP5" s="1325"/>
      <c r="AQ5" s="1325"/>
      <c r="AR5" s="1325"/>
      <c r="AS5" s="1325"/>
      <c r="AT5" s="1325"/>
      <c r="AU5" s="1325"/>
      <c r="AV5" s="1325"/>
      <c r="AW5" s="1325"/>
      <c r="AX5" s="1325"/>
      <c r="AY5" s="1325"/>
      <c r="AZ5" s="1325"/>
      <c r="BA5" s="1325"/>
      <c r="BB5" s="1325"/>
      <c r="BC5" s="1325"/>
      <c r="BD5" s="1325"/>
      <c r="BE5" s="1325"/>
      <c r="BF5" s="1325"/>
      <c r="BG5" s="1325"/>
      <c r="BH5" s="1325"/>
      <c r="BI5" s="1325"/>
      <c r="BJ5" s="1325"/>
      <c r="BK5" s="1325"/>
      <c r="BL5" s="1325"/>
      <c r="BM5" s="1325"/>
      <c r="BN5" s="1325"/>
      <c r="BO5" s="1325"/>
      <c r="BP5" s="1325"/>
      <c r="BQ5" s="1325"/>
      <c r="BR5" s="1325"/>
      <c r="BS5" s="1325"/>
      <c r="BT5" s="1325"/>
      <c r="BU5" s="1325"/>
      <c r="BV5" s="1325"/>
      <c r="BW5" s="1325"/>
      <c r="BX5" s="1325"/>
      <c r="BY5" s="1325"/>
      <c r="BZ5" s="1325"/>
      <c r="CA5" s="1325"/>
      <c r="CB5" s="1325"/>
      <c r="CC5" s="1325"/>
      <c r="CD5" s="1325"/>
      <c r="CE5" s="1325"/>
      <c r="CF5" s="1325"/>
      <c r="CG5" s="1325"/>
      <c r="CH5" s="1325"/>
      <c r="CI5" s="1325"/>
      <c r="CJ5" s="1325"/>
      <c r="CK5" s="1325"/>
      <c r="CL5" s="1325"/>
      <c r="CM5" s="1325"/>
      <c r="CN5" s="1325"/>
      <c r="CO5" s="1325"/>
      <c r="CP5" s="1325"/>
      <c r="CQ5" s="1325"/>
      <c r="CR5" s="1325"/>
      <c r="CS5" s="1325"/>
      <c r="CT5" s="1325"/>
      <c r="CU5" s="1325"/>
      <c r="CV5" s="1325"/>
      <c r="CW5" s="1325"/>
      <c r="CX5" s="1325"/>
      <c r="CY5" s="1325"/>
      <c r="CZ5" s="1325"/>
      <c r="DA5" s="1325"/>
      <c r="DB5" s="1325"/>
      <c r="DC5" s="1325"/>
      <c r="DD5" s="1325"/>
      <c r="DE5" s="1325"/>
      <c r="DF5" s="291"/>
      <c r="DG5" s="291"/>
      <c r="DH5" s="291"/>
      <c r="DI5" s="291"/>
      <c r="DJ5" s="291"/>
      <c r="DK5" s="291"/>
      <c r="DL5" s="291"/>
      <c r="DM5" s="291"/>
      <c r="DN5" s="291"/>
      <c r="DO5" s="291"/>
      <c r="DP5" s="291"/>
      <c r="DQ5" s="291"/>
      <c r="DR5" s="291"/>
      <c r="DS5" s="291"/>
      <c r="DT5" s="291"/>
      <c r="DU5" s="291"/>
      <c r="DV5" s="291"/>
      <c r="DW5" s="291"/>
    </row>
    <row r="6" spans="1:143" s="290" customFormat="1" ht="13.2" x14ac:dyDescent="0.2">
      <c r="A6" s="1325"/>
      <c r="B6" s="1325"/>
      <c r="C6" s="1325"/>
      <c r="D6" s="1325"/>
      <c r="E6" s="1325"/>
      <c r="F6" s="1325"/>
      <c r="G6" s="1325"/>
      <c r="H6" s="1325"/>
      <c r="I6" s="1325"/>
      <c r="J6" s="1325"/>
      <c r="K6" s="1325"/>
      <c r="L6" s="1325"/>
      <c r="M6" s="1325"/>
      <c r="N6" s="1325"/>
      <c r="O6" s="1325"/>
      <c r="P6" s="1325"/>
      <c r="Q6" s="1325"/>
      <c r="R6" s="1325"/>
      <c r="S6" s="1325"/>
      <c r="T6" s="1325"/>
      <c r="U6" s="1325"/>
      <c r="V6" s="1325"/>
      <c r="W6" s="1325"/>
      <c r="X6" s="1325"/>
      <c r="Y6" s="1325"/>
      <c r="Z6" s="1325"/>
      <c r="AA6" s="1325"/>
      <c r="AB6" s="1325"/>
      <c r="AC6" s="1325"/>
      <c r="AD6" s="1325"/>
      <c r="AE6" s="1325"/>
      <c r="AF6" s="1325"/>
      <c r="AG6" s="1325"/>
      <c r="AH6" s="1325"/>
      <c r="AI6" s="1325"/>
      <c r="AJ6" s="1325"/>
      <c r="AK6" s="1325"/>
      <c r="AL6" s="1325"/>
      <c r="AM6" s="1325"/>
      <c r="AN6" s="1325"/>
      <c r="AO6" s="1325"/>
      <c r="AP6" s="1325"/>
      <c r="AQ6" s="1325"/>
      <c r="AR6" s="1325"/>
      <c r="AS6" s="1325"/>
      <c r="AT6" s="1325"/>
      <c r="AU6" s="1325"/>
      <c r="AV6" s="1325"/>
      <c r="AW6" s="1325"/>
      <c r="AX6" s="1325"/>
      <c r="AY6" s="1325"/>
      <c r="AZ6" s="1325"/>
      <c r="BA6" s="1325"/>
      <c r="BB6" s="1325"/>
      <c r="BC6" s="1325"/>
      <c r="BD6" s="1325"/>
      <c r="BE6" s="1325"/>
      <c r="BF6" s="1325"/>
      <c r="BG6" s="1325"/>
      <c r="BH6" s="1325"/>
      <c r="BI6" s="1325"/>
      <c r="BJ6" s="1325"/>
      <c r="BK6" s="1325"/>
      <c r="BL6" s="1325"/>
      <c r="BM6" s="1325"/>
      <c r="BN6" s="1325"/>
      <c r="BO6" s="1325"/>
      <c r="BP6" s="1325"/>
      <c r="BQ6" s="1325"/>
      <c r="BR6" s="1325"/>
      <c r="BS6" s="1325"/>
      <c r="BT6" s="1325"/>
      <c r="BU6" s="1325"/>
      <c r="BV6" s="1325"/>
      <c r="BW6" s="1325"/>
      <c r="BX6" s="1325"/>
      <c r="BY6" s="1325"/>
      <c r="BZ6" s="1325"/>
      <c r="CA6" s="1325"/>
      <c r="CB6" s="1325"/>
      <c r="CC6" s="1325"/>
      <c r="CD6" s="1325"/>
      <c r="CE6" s="1325"/>
      <c r="CF6" s="1325"/>
      <c r="CG6" s="1325"/>
      <c r="CH6" s="1325"/>
      <c r="CI6" s="1325"/>
      <c r="CJ6" s="1325"/>
      <c r="CK6" s="1325"/>
      <c r="CL6" s="1325"/>
      <c r="CM6" s="1325"/>
      <c r="CN6" s="1325"/>
      <c r="CO6" s="1325"/>
      <c r="CP6" s="1325"/>
      <c r="CQ6" s="1325"/>
      <c r="CR6" s="1325"/>
      <c r="CS6" s="1325"/>
      <c r="CT6" s="1325"/>
      <c r="CU6" s="1325"/>
      <c r="CV6" s="1325"/>
      <c r="CW6" s="1325"/>
      <c r="CX6" s="1325"/>
      <c r="CY6" s="1325"/>
      <c r="CZ6" s="1325"/>
      <c r="DA6" s="1325"/>
      <c r="DB6" s="1325"/>
      <c r="DC6" s="1325"/>
      <c r="DD6" s="1325"/>
      <c r="DE6" s="1325"/>
      <c r="DF6" s="291"/>
      <c r="DG6" s="291"/>
      <c r="DH6" s="291"/>
      <c r="DI6" s="291"/>
      <c r="DJ6" s="291"/>
      <c r="DK6" s="291"/>
      <c r="DL6" s="291"/>
      <c r="DM6" s="291"/>
      <c r="DN6" s="291"/>
      <c r="DO6" s="291"/>
      <c r="DP6" s="291"/>
      <c r="DQ6" s="291"/>
      <c r="DR6" s="291"/>
      <c r="DS6" s="291"/>
      <c r="DT6" s="291"/>
      <c r="DU6" s="291"/>
      <c r="DV6" s="291"/>
      <c r="DW6" s="291"/>
    </row>
    <row r="7" spans="1:143" s="290" customFormat="1" ht="13.2" x14ac:dyDescent="0.2">
      <c r="A7" s="1325"/>
      <c r="B7" s="1325"/>
      <c r="C7" s="1325"/>
      <c r="D7" s="1325"/>
      <c r="E7" s="1325"/>
      <c r="F7" s="1325"/>
      <c r="G7" s="1325"/>
      <c r="H7" s="1325"/>
      <c r="I7" s="1325"/>
      <c r="J7" s="1325"/>
      <c r="K7" s="1325"/>
      <c r="L7" s="1325"/>
      <c r="M7" s="1325"/>
      <c r="N7" s="1325"/>
      <c r="O7" s="1325"/>
      <c r="P7" s="1325"/>
      <c r="Q7" s="1325"/>
      <c r="R7" s="1325"/>
      <c r="S7" s="1325"/>
      <c r="T7" s="1325"/>
      <c r="U7" s="1325"/>
      <c r="V7" s="1325"/>
      <c r="W7" s="1325"/>
      <c r="X7" s="1325"/>
      <c r="Y7" s="1325"/>
      <c r="Z7" s="1325"/>
      <c r="AA7" s="1325"/>
      <c r="AB7" s="1325"/>
      <c r="AC7" s="1325"/>
      <c r="AD7" s="1325"/>
      <c r="AE7" s="1325"/>
      <c r="AF7" s="1325"/>
      <c r="AG7" s="1325"/>
      <c r="AH7" s="1325"/>
      <c r="AI7" s="1325"/>
      <c r="AJ7" s="1325"/>
      <c r="AK7" s="1325"/>
      <c r="AL7" s="1325"/>
      <c r="AM7" s="1325"/>
      <c r="AN7" s="1325"/>
      <c r="AO7" s="1325"/>
      <c r="AP7" s="1325"/>
      <c r="AQ7" s="1325"/>
      <c r="AR7" s="1325"/>
      <c r="AS7" s="1325"/>
      <c r="AT7" s="1325"/>
      <c r="AU7" s="1325"/>
      <c r="AV7" s="1325"/>
      <c r="AW7" s="1325"/>
      <c r="AX7" s="1325"/>
      <c r="AY7" s="1325"/>
      <c r="AZ7" s="1325"/>
      <c r="BA7" s="1325"/>
      <c r="BB7" s="1325"/>
      <c r="BC7" s="1325"/>
      <c r="BD7" s="1325"/>
      <c r="BE7" s="1325"/>
      <c r="BF7" s="1325"/>
      <c r="BG7" s="1325"/>
      <c r="BH7" s="1325"/>
      <c r="BI7" s="1325"/>
      <c r="BJ7" s="1325"/>
      <c r="BK7" s="1325"/>
      <c r="BL7" s="1325"/>
      <c r="BM7" s="1325"/>
      <c r="BN7" s="1325"/>
      <c r="BO7" s="1325"/>
      <c r="BP7" s="1325"/>
      <c r="BQ7" s="1325"/>
      <c r="BR7" s="1325"/>
      <c r="BS7" s="1325"/>
      <c r="BT7" s="1325"/>
      <c r="BU7" s="1325"/>
      <c r="BV7" s="1325"/>
      <c r="BW7" s="1325"/>
      <c r="BX7" s="1325"/>
      <c r="BY7" s="1325"/>
      <c r="BZ7" s="1325"/>
      <c r="CA7" s="1325"/>
      <c r="CB7" s="1325"/>
      <c r="CC7" s="1325"/>
      <c r="CD7" s="1325"/>
      <c r="CE7" s="1325"/>
      <c r="CF7" s="1325"/>
      <c r="CG7" s="1325"/>
      <c r="CH7" s="1325"/>
      <c r="CI7" s="1325"/>
      <c r="CJ7" s="1325"/>
      <c r="CK7" s="1325"/>
      <c r="CL7" s="1325"/>
      <c r="CM7" s="1325"/>
      <c r="CN7" s="1325"/>
      <c r="CO7" s="1325"/>
      <c r="CP7" s="1325"/>
      <c r="CQ7" s="1325"/>
      <c r="CR7" s="1325"/>
      <c r="CS7" s="1325"/>
      <c r="CT7" s="1325"/>
      <c r="CU7" s="1325"/>
      <c r="CV7" s="1325"/>
      <c r="CW7" s="1325"/>
      <c r="CX7" s="1325"/>
      <c r="CY7" s="1325"/>
      <c r="CZ7" s="1325"/>
      <c r="DA7" s="1325"/>
      <c r="DB7" s="1325"/>
      <c r="DC7" s="1325"/>
      <c r="DD7" s="1325"/>
      <c r="DE7" s="1325"/>
      <c r="DF7" s="291"/>
      <c r="DG7" s="291"/>
      <c r="DH7" s="291"/>
      <c r="DI7" s="291"/>
      <c r="DJ7" s="291"/>
      <c r="DK7" s="291"/>
      <c r="DL7" s="291"/>
      <c r="DM7" s="291"/>
      <c r="DN7" s="291"/>
      <c r="DO7" s="291"/>
      <c r="DP7" s="291"/>
      <c r="DQ7" s="291"/>
      <c r="DR7" s="291"/>
      <c r="DS7" s="291"/>
      <c r="DT7" s="291"/>
      <c r="DU7" s="291"/>
      <c r="DV7" s="291"/>
      <c r="DW7" s="291"/>
    </row>
    <row r="8" spans="1:143" s="290" customFormat="1" ht="13.2" x14ac:dyDescent="0.2">
      <c r="A8" s="1325"/>
      <c r="B8" s="1325"/>
      <c r="C8" s="1325"/>
      <c r="D8" s="1325"/>
      <c r="E8" s="1325"/>
      <c r="F8" s="1325"/>
      <c r="G8" s="1325"/>
      <c r="H8" s="1325"/>
      <c r="I8" s="1325"/>
      <c r="J8" s="1325"/>
      <c r="K8" s="1325"/>
      <c r="L8" s="1325"/>
      <c r="M8" s="1325"/>
      <c r="N8" s="1325"/>
      <c r="O8" s="1325"/>
      <c r="P8" s="1325"/>
      <c r="Q8" s="1325"/>
      <c r="R8" s="1325"/>
      <c r="S8" s="1325"/>
      <c r="T8" s="1325"/>
      <c r="U8" s="1325"/>
      <c r="V8" s="1325"/>
      <c r="W8" s="1325"/>
      <c r="X8" s="1325"/>
      <c r="Y8" s="1325"/>
      <c r="Z8" s="1325"/>
      <c r="AA8" s="1325"/>
      <c r="AB8" s="1325"/>
      <c r="AC8" s="1325"/>
      <c r="AD8" s="1325"/>
      <c r="AE8" s="1325"/>
      <c r="AF8" s="1325"/>
      <c r="AG8" s="1325"/>
      <c r="AH8" s="1325"/>
      <c r="AI8" s="1325"/>
      <c r="AJ8" s="1325"/>
      <c r="AK8" s="1325"/>
      <c r="AL8" s="1325"/>
      <c r="AM8" s="1325"/>
      <c r="AN8" s="1325"/>
      <c r="AO8" s="1325"/>
      <c r="AP8" s="1325"/>
      <c r="AQ8" s="1325"/>
      <c r="AR8" s="1325"/>
      <c r="AS8" s="1325"/>
      <c r="AT8" s="1325"/>
      <c r="AU8" s="1325"/>
      <c r="AV8" s="1325"/>
      <c r="AW8" s="1325"/>
      <c r="AX8" s="1325"/>
      <c r="AY8" s="1325"/>
      <c r="AZ8" s="1325"/>
      <c r="BA8" s="1325"/>
      <c r="BB8" s="1325"/>
      <c r="BC8" s="1325"/>
      <c r="BD8" s="1325"/>
      <c r="BE8" s="1325"/>
      <c r="BF8" s="1325"/>
      <c r="BG8" s="1325"/>
      <c r="BH8" s="1325"/>
      <c r="BI8" s="1325"/>
      <c r="BJ8" s="1325"/>
      <c r="BK8" s="1325"/>
      <c r="BL8" s="1325"/>
      <c r="BM8" s="1325"/>
      <c r="BN8" s="1325"/>
      <c r="BO8" s="1325"/>
      <c r="BP8" s="1325"/>
      <c r="BQ8" s="1325"/>
      <c r="BR8" s="1325"/>
      <c r="BS8" s="1325"/>
      <c r="BT8" s="1325"/>
      <c r="BU8" s="1325"/>
      <c r="BV8" s="1325"/>
      <c r="BW8" s="1325"/>
      <c r="BX8" s="1325"/>
      <c r="BY8" s="1325"/>
      <c r="BZ8" s="1325"/>
      <c r="CA8" s="1325"/>
      <c r="CB8" s="1325"/>
      <c r="CC8" s="1325"/>
      <c r="CD8" s="1325"/>
      <c r="CE8" s="1325"/>
      <c r="CF8" s="1325"/>
      <c r="CG8" s="1325"/>
      <c r="CH8" s="1325"/>
      <c r="CI8" s="1325"/>
      <c r="CJ8" s="1325"/>
      <c r="CK8" s="1325"/>
      <c r="CL8" s="1325"/>
      <c r="CM8" s="1325"/>
      <c r="CN8" s="1325"/>
      <c r="CO8" s="1325"/>
      <c r="CP8" s="1325"/>
      <c r="CQ8" s="1325"/>
      <c r="CR8" s="1325"/>
      <c r="CS8" s="1325"/>
      <c r="CT8" s="1325"/>
      <c r="CU8" s="1325"/>
      <c r="CV8" s="1325"/>
      <c r="CW8" s="1325"/>
      <c r="CX8" s="1325"/>
      <c r="CY8" s="1325"/>
      <c r="CZ8" s="1325"/>
      <c r="DA8" s="1325"/>
      <c r="DB8" s="1325"/>
      <c r="DC8" s="1325"/>
      <c r="DD8" s="1325"/>
      <c r="DE8" s="1325"/>
      <c r="DF8" s="291"/>
      <c r="DG8" s="291"/>
      <c r="DH8" s="291"/>
      <c r="DI8" s="291"/>
      <c r="DJ8" s="291"/>
      <c r="DK8" s="291"/>
      <c r="DL8" s="291"/>
      <c r="DM8" s="291"/>
      <c r="DN8" s="291"/>
      <c r="DO8" s="291"/>
      <c r="DP8" s="291"/>
      <c r="DQ8" s="291"/>
      <c r="DR8" s="291"/>
      <c r="DS8" s="291"/>
      <c r="DT8" s="291"/>
      <c r="DU8" s="291"/>
      <c r="DV8" s="291"/>
      <c r="DW8" s="291"/>
    </row>
    <row r="9" spans="1:143" s="290" customFormat="1" ht="13.2" x14ac:dyDescent="0.2">
      <c r="A9" s="1325"/>
      <c r="B9" s="1325"/>
      <c r="C9" s="1325"/>
      <c r="D9" s="1325"/>
      <c r="E9" s="1325"/>
      <c r="F9" s="1325"/>
      <c r="G9" s="1325"/>
      <c r="H9" s="1325"/>
      <c r="I9" s="1325"/>
      <c r="J9" s="1325"/>
      <c r="K9" s="1325"/>
      <c r="L9" s="1325"/>
      <c r="M9" s="1325"/>
      <c r="N9" s="1325"/>
      <c r="O9" s="1325"/>
      <c r="P9" s="1325"/>
      <c r="Q9" s="1325"/>
      <c r="R9" s="1325"/>
      <c r="S9" s="1325"/>
      <c r="T9" s="1325"/>
      <c r="U9" s="1325"/>
      <c r="V9" s="1325"/>
      <c r="W9" s="1325"/>
      <c r="X9" s="1325"/>
      <c r="Y9" s="1325"/>
      <c r="Z9" s="1325"/>
      <c r="AA9" s="1325"/>
      <c r="AB9" s="1325"/>
      <c r="AC9" s="1325"/>
      <c r="AD9" s="1325"/>
      <c r="AE9" s="1325"/>
      <c r="AF9" s="1325"/>
      <c r="AG9" s="1325"/>
      <c r="AH9" s="1325"/>
      <c r="AI9" s="1325"/>
      <c r="AJ9" s="1325"/>
      <c r="AK9" s="1325"/>
      <c r="AL9" s="1325"/>
      <c r="AM9" s="1325"/>
      <c r="AN9" s="1325"/>
      <c r="AO9" s="1325"/>
      <c r="AP9" s="1325"/>
      <c r="AQ9" s="1325"/>
      <c r="AR9" s="1325"/>
      <c r="AS9" s="1325"/>
      <c r="AT9" s="1325"/>
      <c r="AU9" s="1325"/>
      <c r="AV9" s="1325"/>
      <c r="AW9" s="1325"/>
      <c r="AX9" s="1325"/>
      <c r="AY9" s="1325"/>
      <c r="AZ9" s="1325"/>
      <c r="BA9" s="1325"/>
      <c r="BB9" s="1325"/>
      <c r="BC9" s="1325"/>
      <c r="BD9" s="1325"/>
      <c r="BE9" s="1325"/>
      <c r="BF9" s="1325"/>
      <c r="BG9" s="1325"/>
      <c r="BH9" s="1325"/>
      <c r="BI9" s="1325"/>
      <c r="BJ9" s="1325"/>
      <c r="BK9" s="1325"/>
      <c r="BL9" s="1325"/>
      <c r="BM9" s="1325"/>
      <c r="BN9" s="1325"/>
      <c r="BO9" s="1325"/>
      <c r="BP9" s="1325"/>
      <c r="BQ9" s="1325"/>
      <c r="BR9" s="1325"/>
      <c r="BS9" s="1325"/>
      <c r="BT9" s="1325"/>
      <c r="BU9" s="1325"/>
      <c r="BV9" s="1325"/>
      <c r="BW9" s="1325"/>
      <c r="BX9" s="1325"/>
      <c r="BY9" s="1325"/>
      <c r="BZ9" s="1325"/>
      <c r="CA9" s="1325"/>
      <c r="CB9" s="1325"/>
      <c r="CC9" s="1325"/>
      <c r="CD9" s="1325"/>
      <c r="CE9" s="1325"/>
      <c r="CF9" s="1325"/>
      <c r="CG9" s="1325"/>
      <c r="CH9" s="1325"/>
      <c r="CI9" s="1325"/>
      <c r="CJ9" s="1325"/>
      <c r="CK9" s="1325"/>
      <c r="CL9" s="1325"/>
      <c r="CM9" s="1325"/>
      <c r="CN9" s="1325"/>
      <c r="CO9" s="1325"/>
      <c r="CP9" s="1325"/>
      <c r="CQ9" s="1325"/>
      <c r="CR9" s="1325"/>
      <c r="CS9" s="1325"/>
      <c r="CT9" s="1325"/>
      <c r="CU9" s="1325"/>
      <c r="CV9" s="1325"/>
      <c r="CW9" s="1325"/>
      <c r="CX9" s="1325"/>
      <c r="CY9" s="1325"/>
      <c r="CZ9" s="1325"/>
      <c r="DA9" s="1325"/>
      <c r="DB9" s="1325"/>
      <c r="DC9" s="1325"/>
      <c r="DD9" s="1325"/>
      <c r="DE9" s="1325"/>
      <c r="DF9" s="291"/>
      <c r="DG9" s="291"/>
      <c r="DH9" s="291"/>
      <c r="DI9" s="291"/>
      <c r="DJ9" s="291"/>
      <c r="DK9" s="291"/>
      <c r="DL9" s="291"/>
      <c r="DM9" s="291"/>
      <c r="DN9" s="291"/>
      <c r="DO9" s="291"/>
      <c r="DP9" s="291"/>
      <c r="DQ9" s="291"/>
      <c r="DR9" s="291"/>
      <c r="DS9" s="291"/>
      <c r="DT9" s="291"/>
      <c r="DU9" s="291"/>
      <c r="DV9" s="291"/>
      <c r="DW9" s="291"/>
    </row>
    <row r="10" spans="1:143" s="290" customFormat="1" ht="13.2" x14ac:dyDescent="0.2">
      <c r="A10" s="1325"/>
      <c r="B10" s="1325"/>
      <c r="C10" s="1325"/>
      <c r="D10" s="1325"/>
      <c r="E10" s="1325"/>
      <c r="F10" s="1325"/>
      <c r="G10" s="1325"/>
      <c r="H10" s="1325"/>
      <c r="I10" s="1325"/>
      <c r="J10" s="1325"/>
      <c r="K10" s="1325"/>
      <c r="L10" s="1325"/>
      <c r="M10" s="1325"/>
      <c r="N10" s="1325"/>
      <c r="O10" s="1325"/>
      <c r="P10" s="1325"/>
      <c r="Q10" s="1325"/>
      <c r="R10" s="1325"/>
      <c r="S10" s="1325"/>
      <c r="T10" s="1325"/>
      <c r="U10" s="1325"/>
      <c r="V10" s="1325"/>
      <c r="W10" s="1325"/>
      <c r="X10" s="1325"/>
      <c r="Y10" s="1325"/>
      <c r="Z10" s="1325"/>
      <c r="AA10" s="1325"/>
      <c r="AB10" s="1325"/>
      <c r="AC10" s="1325"/>
      <c r="AD10" s="1325"/>
      <c r="AE10" s="1325"/>
      <c r="AF10" s="1325"/>
      <c r="AG10" s="1325"/>
      <c r="AH10" s="1325"/>
      <c r="AI10" s="1325"/>
      <c r="AJ10" s="1325"/>
      <c r="AK10" s="1325"/>
      <c r="AL10" s="1325"/>
      <c r="AM10" s="1325"/>
      <c r="AN10" s="1325"/>
      <c r="AO10" s="1325"/>
      <c r="AP10" s="1325"/>
      <c r="AQ10" s="1325"/>
      <c r="AR10" s="1325"/>
      <c r="AS10" s="1325"/>
      <c r="AT10" s="1325"/>
      <c r="AU10" s="1325"/>
      <c r="AV10" s="1325"/>
      <c r="AW10" s="1325"/>
      <c r="AX10" s="1325"/>
      <c r="AY10" s="1325"/>
      <c r="AZ10" s="1325"/>
      <c r="BA10" s="1325"/>
      <c r="BB10" s="1325"/>
      <c r="BC10" s="1325"/>
      <c r="BD10" s="1325"/>
      <c r="BE10" s="1325"/>
      <c r="BF10" s="1325"/>
      <c r="BG10" s="1325"/>
      <c r="BH10" s="1325"/>
      <c r="BI10" s="1325"/>
      <c r="BJ10" s="1325"/>
      <c r="BK10" s="1325"/>
      <c r="BL10" s="1325"/>
      <c r="BM10" s="1325"/>
      <c r="BN10" s="1325"/>
      <c r="BO10" s="1325"/>
      <c r="BP10" s="1325"/>
      <c r="BQ10" s="1325"/>
      <c r="BR10" s="1325"/>
      <c r="BS10" s="1325"/>
      <c r="BT10" s="1325"/>
      <c r="BU10" s="1325"/>
      <c r="BV10" s="1325"/>
      <c r="BW10" s="1325"/>
      <c r="BX10" s="1325"/>
      <c r="BY10" s="1325"/>
      <c r="BZ10" s="1325"/>
      <c r="CA10" s="1325"/>
      <c r="CB10" s="1325"/>
      <c r="CC10" s="1325"/>
      <c r="CD10" s="1325"/>
      <c r="CE10" s="1325"/>
      <c r="CF10" s="1325"/>
      <c r="CG10" s="1325"/>
      <c r="CH10" s="1325"/>
      <c r="CI10" s="1325"/>
      <c r="CJ10" s="1325"/>
      <c r="CK10" s="1325"/>
      <c r="CL10" s="1325"/>
      <c r="CM10" s="1325"/>
      <c r="CN10" s="1325"/>
      <c r="CO10" s="1325"/>
      <c r="CP10" s="1325"/>
      <c r="CQ10" s="1325"/>
      <c r="CR10" s="1325"/>
      <c r="CS10" s="1325"/>
      <c r="CT10" s="1325"/>
      <c r="CU10" s="1325"/>
      <c r="CV10" s="1325"/>
      <c r="CW10" s="1325"/>
      <c r="CX10" s="1325"/>
      <c r="CY10" s="1325"/>
      <c r="CZ10" s="1325"/>
      <c r="DA10" s="1325"/>
      <c r="DB10" s="1325"/>
      <c r="DC10" s="1325"/>
      <c r="DD10" s="1325"/>
      <c r="DE10" s="1325"/>
      <c r="DF10" s="291"/>
      <c r="DG10" s="291"/>
      <c r="DH10" s="291"/>
      <c r="DI10" s="291"/>
      <c r="DJ10" s="291"/>
      <c r="DK10" s="291"/>
      <c r="DL10" s="291"/>
      <c r="DM10" s="291"/>
      <c r="DN10" s="291"/>
      <c r="DO10" s="291"/>
      <c r="DP10" s="291"/>
      <c r="DQ10" s="291"/>
      <c r="DR10" s="291"/>
      <c r="DS10" s="291"/>
      <c r="DT10" s="291"/>
      <c r="DU10" s="291"/>
      <c r="DV10" s="291"/>
      <c r="DW10" s="291"/>
      <c r="EM10" s="290" t="s">
        <v>609</v>
      </c>
    </row>
    <row r="11" spans="1:143" s="290" customFormat="1" ht="13.2" x14ac:dyDescent="0.2">
      <c r="A11" s="1325"/>
      <c r="B11" s="1325"/>
      <c r="C11" s="1325"/>
      <c r="D11" s="1325"/>
      <c r="E11" s="1325"/>
      <c r="F11" s="1325"/>
      <c r="G11" s="1325"/>
      <c r="H11" s="1325"/>
      <c r="I11" s="1325"/>
      <c r="J11" s="1325"/>
      <c r="K11" s="1325"/>
      <c r="L11" s="1325"/>
      <c r="M11" s="1325"/>
      <c r="N11" s="1325"/>
      <c r="O11" s="1325"/>
      <c r="P11" s="1325"/>
      <c r="Q11" s="1325"/>
      <c r="R11" s="1325"/>
      <c r="S11" s="1325"/>
      <c r="T11" s="1325"/>
      <c r="U11" s="1325"/>
      <c r="V11" s="1325"/>
      <c r="W11" s="1325"/>
      <c r="X11" s="1325"/>
      <c r="Y11" s="1325"/>
      <c r="Z11" s="1325"/>
      <c r="AA11" s="1325"/>
      <c r="AB11" s="1325"/>
      <c r="AC11" s="1325"/>
      <c r="AD11" s="1325"/>
      <c r="AE11" s="1325"/>
      <c r="AF11" s="1325"/>
      <c r="AG11" s="1325"/>
      <c r="AH11" s="1325"/>
      <c r="AI11" s="1325"/>
      <c r="AJ11" s="1325"/>
      <c r="AK11" s="1325"/>
      <c r="AL11" s="1325"/>
      <c r="AM11" s="1325"/>
      <c r="AN11" s="1325"/>
      <c r="AO11" s="1325"/>
      <c r="AP11" s="1325"/>
      <c r="AQ11" s="1325"/>
      <c r="AR11" s="1325"/>
      <c r="AS11" s="1325"/>
      <c r="AT11" s="1325"/>
      <c r="AU11" s="1325"/>
      <c r="AV11" s="1325"/>
      <c r="AW11" s="1325"/>
      <c r="AX11" s="1325"/>
      <c r="AY11" s="1325"/>
      <c r="AZ11" s="1325"/>
      <c r="BA11" s="1325"/>
      <c r="BB11" s="1325"/>
      <c r="BC11" s="1325"/>
      <c r="BD11" s="1325"/>
      <c r="BE11" s="1325"/>
      <c r="BF11" s="1325"/>
      <c r="BG11" s="1325"/>
      <c r="BH11" s="1325"/>
      <c r="BI11" s="1325"/>
      <c r="BJ11" s="1325"/>
      <c r="BK11" s="1325"/>
      <c r="BL11" s="1325"/>
      <c r="BM11" s="1325"/>
      <c r="BN11" s="1325"/>
      <c r="BO11" s="1325"/>
      <c r="BP11" s="1325"/>
      <c r="BQ11" s="1325"/>
      <c r="BR11" s="1325"/>
      <c r="BS11" s="1325"/>
      <c r="BT11" s="1325"/>
      <c r="BU11" s="1325"/>
      <c r="BV11" s="1325"/>
      <c r="BW11" s="1325"/>
      <c r="BX11" s="1325"/>
      <c r="BY11" s="1325"/>
      <c r="BZ11" s="1325"/>
      <c r="CA11" s="1325"/>
      <c r="CB11" s="1325"/>
      <c r="CC11" s="1325"/>
      <c r="CD11" s="1325"/>
      <c r="CE11" s="1325"/>
      <c r="CF11" s="1325"/>
      <c r="CG11" s="1325"/>
      <c r="CH11" s="1325"/>
      <c r="CI11" s="1325"/>
      <c r="CJ11" s="1325"/>
      <c r="CK11" s="1325"/>
      <c r="CL11" s="1325"/>
      <c r="CM11" s="1325"/>
      <c r="CN11" s="1325"/>
      <c r="CO11" s="1325"/>
      <c r="CP11" s="1325"/>
      <c r="CQ11" s="1325"/>
      <c r="CR11" s="1325"/>
      <c r="CS11" s="1325"/>
      <c r="CT11" s="1325"/>
      <c r="CU11" s="1325"/>
      <c r="CV11" s="1325"/>
      <c r="CW11" s="1325"/>
      <c r="CX11" s="1325"/>
      <c r="CY11" s="1325"/>
      <c r="CZ11" s="1325"/>
      <c r="DA11" s="1325"/>
      <c r="DB11" s="1325"/>
      <c r="DC11" s="1325"/>
      <c r="DD11" s="1325"/>
      <c r="DE11" s="1325"/>
      <c r="DF11" s="291"/>
      <c r="DG11" s="291"/>
      <c r="DH11" s="291"/>
      <c r="DI11" s="291"/>
      <c r="DJ11" s="291"/>
      <c r="DK11" s="291"/>
      <c r="DL11" s="291"/>
      <c r="DM11" s="291"/>
      <c r="DN11" s="291"/>
      <c r="DO11" s="291"/>
      <c r="DP11" s="291"/>
      <c r="DQ11" s="291"/>
      <c r="DR11" s="291"/>
      <c r="DS11" s="291"/>
      <c r="DT11" s="291"/>
      <c r="DU11" s="291"/>
      <c r="DV11" s="291"/>
      <c r="DW11" s="291"/>
    </row>
    <row r="12" spans="1:143" s="290" customFormat="1" ht="13.2" x14ac:dyDescent="0.2">
      <c r="A12" s="1325"/>
      <c r="B12" s="1325"/>
      <c r="C12" s="1325"/>
      <c r="D12" s="1325"/>
      <c r="E12" s="1325"/>
      <c r="F12" s="1325"/>
      <c r="G12" s="1325"/>
      <c r="H12" s="1325"/>
      <c r="I12" s="1325"/>
      <c r="J12" s="1325"/>
      <c r="K12" s="1325"/>
      <c r="L12" s="1325"/>
      <c r="M12" s="1325"/>
      <c r="N12" s="1325"/>
      <c r="O12" s="1325"/>
      <c r="P12" s="1325"/>
      <c r="Q12" s="1325"/>
      <c r="R12" s="1325"/>
      <c r="S12" s="1325"/>
      <c r="T12" s="1325"/>
      <c r="U12" s="1325"/>
      <c r="V12" s="1325"/>
      <c r="W12" s="1325"/>
      <c r="X12" s="1325"/>
      <c r="Y12" s="1325"/>
      <c r="Z12" s="1325"/>
      <c r="AA12" s="1325"/>
      <c r="AB12" s="1325"/>
      <c r="AC12" s="1325"/>
      <c r="AD12" s="1325"/>
      <c r="AE12" s="1325"/>
      <c r="AF12" s="1325"/>
      <c r="AG12" s="1325"/>
      <c r="AH12" s="1325"/>
      <c r="AI12" s="1325"/>
      <c r="AJ12" s="1325"/>
      <c r="AK12" s="1325"/>
      <c r="AL12" s="1325"/>
      <c r="AM12" s="1325"/>
      <c r="AN12" s="1325"/>
      <c r="AO12" s="1325"/>
      <c r="AP12" s="1325"/>
      <c r="AQ12" s="1325"/>
      <c r="AR12" s="1325"/>
      <c r="AS12" s="1325"/>
      <c r="AT12" s="1325"/>
      <c r="AU12" s="1325"/>
      <c r="AV12" s="1325"/>
      <c r="AW12" s="1325"/>
      <c r="AX12" s="1325"/>
      <c r="AY12" s="1325"/>
      <c r="AZ12" s="1325"/>
      <c r="BA12" s="1325"/>
      <c r="BB12" s="1325"/>
      <c r="BC12" s="1325"/>
      <c r="BD12" s="1325"/>
      <c r="BE12" s="1325"/>
      <c r="BF12" s="1325"/>
      <c r="BG12" s="1325"/>
      <c r="BH12" s="1325"/>
      <c r="BI12" s="1325"/>
      <c r="BJ12" s="1325"/>
      <c r="BK12" s="1325"/>
      <c r="BL12" s="1325"/>
      <c r="BM12" s="1325"/>
      <c r="BN12" s="1325"/>
      <c r="BO12" s="1325"/>
      <c r="BP12" s="1325"/>
      <c r="BQ12" s="1325"/>
      <c r="BR12" s="1325"/>
      <c r="BS12" s="1325"/>
      <c r="BT12" s="1325"/>
      <c r="BU12" s="1325"/>
      <c r="BV12" s="1325"/>
      <c r="BW12" s="1325"/>
      <c r="BX12" s="1325"/>
      <c r="BY12" s="1325"/>
      <c r="BZ12" s="1325"/>
      <c r="CA12" s="1325"/>
      <c r="CB12" s="1325"/>
      <c r="CC12" s="1325"/>
      <c r="CD12" s="1325"/>
      <c r="CE12" s="1325"/>
      <c r="CF12" s="1325"/>
      <c r="CG12" s="1325"/>
      <c r="CH12" s="1325"/>
      <c r="CI12" s="1325"/>
      <c r="CJ12" s="1325"/>
      <c r="CK12" s="1325"/>
      <c r="CL12" s="1325"/>
      <c r="CM12" s="1325"/>
      <c r="CN12" s="1325"/>
      <c r="CO12" s="1325"/>
      <c r="CP12" s="1325"/>
      <c r="CQ12" s="1325"/>
      <c r="CR12" s="1325"/>
      <c r="CS12" s="1325"/>
      <c r="CT12" s="1325"/>
      <c r="CU12" s="1325"/>
      <c r="CV12" s="1325"/>
      <c r="CW12" s="1325"/>
      <c r="CX12" s="1325"/>
      <c r="CY12" s="1325"/>
      <c r="CZ12" s="1325"/>
      <c r="DA12" s="1325"/>
      <c r="DB12" s="1325"/>
      <c r="DC12" s="1325"/>
      <c r="DD12" s="1325"/>
      <c r="DE12" s="1325"/>
      <c r="DF12" s="291"/>
      <c r="DG12" s="291"/>
      <c r="DH12" s="291"/>
      <c r="DI12" s="291"/>
      <c r="DJ12" s="291"/>
      <c r="DK12" s="291"/>
      <c r="DL12" s="291"/>
      <c r="DM12" s="291"/>
      <c r="DN12" s="291"/>
      <c r="DO12" s="291"/>
      <c r="DP12" s="291"/>
      <c r="DQ12" s="291"/>
      <c r="DR12" s="291"/>
      <c r="DS12" s="291"/>
      <c r="DT12" s="291"/>
      <c r="DU12" s="291"/>
      <c r="DV12" s="291"/>
      <c r="DW12" s="291"/>
      <c r="EM12" s="290" t="s">
        <v>609</v>
      </c>
    </row>
    <row r="13" spans="1:143" s="290" customFormat="1" ht="13.2" x14ac:dyDescent="0.2">
      <c r="A13" s="1325"/>
      <c r="B13" s="1325"/>
      <c r="C13" s="1325"/>
      <c r="D13" s="1325"/>
      <c r="E13" s="1325"/>
      <c r="F13" s="1325"/>
      <c r="G13" s="1325"/>
      <c r="H13" s="1325"/>
      <c r="I13" s="1325"/>
      <c r="J13" s="1325"/>
      <c r="K13" s="1325"/>
      <c r="L13" s="1325"/>
      <c r="M13" s="1325"/>
      <c r="N13" s="1325"/>
      <c r="O13" s="1325"/>
      <c r="P13" s="1325"/>
      <c r="Q13" s="1325"/>
      <c r="R13" s="1325"/>
      <c r="S13" s="1325"/>
      <c r="T13" s="1325"/>
      <c r="U13" s="1325"/>
      <c r="V13" s="1325"/>
      <c r="W13" s="1325"/>
      <c r="X13" s="1325"/>
      <c r="Y13" s="1325"/>
      <c r="Z13" s="1325"/>
      <c r="AA13" s="1325"/>
      <c r="AB13" s="1325"/>
      <c r="AC13" s="1325"/>
      <c r="AD13" s="1325"/>
      <c r="AE13" s="1325"/>
      <c r="AF13" s="1325"/>
      <c r="AG13" s="1325"/>
      <c r="AH13" s="1325"/>
      <c r="AI13" s="1325"/>
      <c r="AJ13" s="1325"/>
      <c r="AK13" s="1325"/>
      <c r="AL13" s="1325"/>
      <c r="AM13" s="1325"/>
      <c r="AN13" s="1325"/>
      <c r="AO13" s="1325"/>
      <c r="AP13" s="1325"/>
      <c r="AQ13" s="1325"/>
      <c r="AR13" s="1325"/>
      <c r="AS13" s="1325"/>
      <c r="AT13" s="1325"/>
      <c r="AU13" s="1325"/>
      <c r="AV13" s="1325"/>
      <c r="AW13" s="1325"/>
      <c r="AX13" s="1325"/>
      <c r="AY13" s="1325"/>
      <c r="AZ13" s="1325"/>
      <c r="BA13" s="1325"/>
      <c r="BB13" s="1325"/>
      <c r="BC13" s="1325"/>
      <c r="BD13" s="1325"/>
      <c r="BE13" s="1325"/>
      <c r="BF13" s="1325"/>
      <c r="BG13" s="1325"/>
      <c r="BH13" s="1325"/>
      <c r="BI13" s="1325"/>
      <c r="BJ13" s="1325"/>
      <c r="BK13" s="1325"/>
      <c r="BL13" s="1325"/>
      <c r="BM13" s="1325"/>
      <c r="BN13" s="1325"/>
      <c r="BO13" s="1325"/>
      <c r="BP13" s="1325"/>
      <c r="BQ13" s="1325"/>
      <c r="BR13" s="1325"/>
      <c r="BS13" s="1325"/>
      <c r="BT13" s="1325"/>
      <c r="BU13" s="1325"/>
      <c r="BV13" s="1325"/>
      <c r="BW13" s="1325"/>
      <c r="BX13" s="1325"/>
      <c r="BY13" s="1325"/>
      <c r="BZ13" s="1325"/>
      <c r="CA13" s="1325"/>
      <c r="CB13" s="1325"/>
      <c r="CC13" s="1325"/>
      <c r="CD13" s="1325"/>
      <c r="CE13" s="1325"/>
      <c r="CF13" s="1325"/>
      <c r="CG13" s="1325"/>
      <c r="CH13" s="1325"/>
      <c r="CI13" s="1325"/>
      <c r="CJ13" s="1325"/>
      <c r="CK13" s="1325"/>
      <c r="CL13" s="1325"/>
      <c r="CM13" s="1325"/>
      <c r="CN13" s="1325"/>
      <c r="CO13" s="1325"/>
      <c r="CP13" s="1325"/>
      <c r="CQ13" s="1325"/>
      <c r="CR13" s="1325"/>
      <c r="CS13" s="1325"/>
      <c r="CT13" s="1325"/>
      <c r="CU13" s="1325"/>
      <c r="CV13" s="1325"/>
      <c r="CW13" s="1325"/>
      <c r="CX13" s="1325"/>
      <c r="CY13" s="1325"/>
      <c r="CZ13" s="1325"/>
      <c r="DA13" s="1325"/>
      <c r="DB13" s="1325"/>
      <c r="DC13" s="1325"/>
      <c r="DD13" s="1325"/>
      <c r="DE13" s="1325"/>
      <c r="DF13" s="291"/>
      <c r="DG13" s="291"/>
      <c r="DH13" s="291"/>
      <c r="DI13" s="291"/>
      <c r="DJ13" s="291"/>
      <c r="DK13" s="291"/>
      <c r="DL13" s="291"/>
      <c r="DM13" s="291"/>
      <c r="DN13" s="291"/>
      <c r="DO13" s="291"/>
      <c r="DP13" s="291"/>
      <c r="DQ13" s="291"/>
      <c r="DR13" s="291"/>
      <c r="DS13" s="291"/>
      <c r="DT13" s="291"/>
      <c r="DU13" s="291"/>
      <c r="DV13" s="291"/>
      <c r="DW13" s="291"/>
    </row>
    <row r="14" spans="1:143" s="290" customFormat="1" ht="13.2" x14ac:dyDescent="0.2">
      <c r="A14" s="1325"/>
      <c r="B14" s="1325"/>
      <c r="C14" s="1325"/>
      <c r="D14" s="1325"/>
      <c r="E14" s="1325"/>
      <c r="F14" s="1325"/>
      <c r="G14" s="1325"/>
      <c r="H14" s="1325"/>
      <c r="I14" s="1325"/>
      <c r="J14" s="1325"/>
      <c r="K14" s="1325"/>
      <c r="L14" s="1325"/>
      <c r="M14" s="1325"/>
      <c r="N14" s="1325"/>
      <c r="O14" s="1325"/>
      <c r="P14" s="1325"/>
      <c r="Q14" s="1325"/>
      <c r="R14" s="1325"/>
      <c r="S14" s="1325"/>
      <c r="T14" s="1325"/>
      <c r="U14" s="1325"/>
      <c r="V14" s="1325"/>
      <c r="W14" s="1325"/>
      <c r="X14" s="1325"/>
      <c r="Y14" s="1325"/>
      <c r="Z14" s="1325"/>
      <c r="AA14" s="1325"/>
      <c r="AB14" s="1325"/>
      <c r="AC14" s="1325"/>
      <c r="AD14" s="1325"/>
      <c r="AE14" s="1325"/>
      <c r="AF14" s="1325"/>
      <c r="AG14" s="1325"/>
      <c r="AH14" s="1325"/>
      <c r="AI14" s="1325"/>
      <c r="AJ14" s="1325"/>
      <c r="AK14" s="1325"/>
      <c r="AL14" s="1325"/>
      <c r="AM14" s="1325"/>
      <c r="AN14" s="1325"/>
      <c r="AO14" s="1325"/>
      <c r="AP14" s="1325"/>
      <c r="AQ14" s="1325"/>
      <c r="AR14" s="1325"/>
      <c r="AS14" s="1325"/>
      <c r="AT14" s="1325"/>
      <c r="AU14" s="1325"/>
      <c r="AV14" s="1325"/>
      <c r="AW14" s="1325"/>
      <c r="AX14" s="1325"/>
      <c r="AY14" s="1325"/>
      <c r="AZ14" s="1325"/>
      <c r="BA14" s="1325"/>
      <c r="BB14" s="1325"/>
      <c r="BC14" s="1325"/>
      <c r="BD14" s="1325"/>
      <c r="BE14" s="1325"/>
      <c r="BF14" s="1325"/>
      <c r="BG14" s="1325"/>
      <c r="BH14" s="1325"/>
      <c r="BI14" s="1325"/>
      <c r="BJ14" s="1325"/>
      <c r="BK14" s="1325"/>
      <c r="BL14" s="1325"/>
      <c r="BM14" s="1325"/>
      <c r="BN14" s="1325"/>
      <c r="BO14" s="1325"/>
      <c r="BP14" s="1325"/>
      <c r="BQ14" s="1325"/>
      <c r="BR14" s="1325"/>
      <c r="BS14" s="1325"/>
      <c r="BT14" s="1325"/>
      <c r="BU14" s="1325"/>
      <c r="BV14" s="1325"/>
      <c r="BW14" s="1325"/>
      <c r="BX14" s="1325"/>
      <c r="BY14" s="1325"/>
      <c r="BZ14" s="1325"/>
      <c r="CA14" s="1325"/>
      <c r="CB14" s="1325"/>
      <c r="CC14" s="1325"/>
      <c r="CD14" s="1325"/>
      <c r="CE14" s="1325"/>
      <c r="CF14" s="1325"/>
      <c r="CG14" s="1325"/>
      <c r="CH14" s="1325"/>
      <c r="CI14" s="1325"/>
      <c r="CJ14" s="1325"/>
      <c r="CK14" s="1325"/>
      <c r="CL14" s="1325"/>
      <c r="CM14" s="1325"/>
      <c r="CN14" s="1325"/>
      <c r="CO14" s="1325"/>
      <c r="CP14" s="1325"/>
      <c r="CQ14" s="1325"/>
      <c r="CR14" s="1325"/>
      <c r="CS14" s="1325"/>
      <c r="CT14" s="1325"/>
      <c r="CU14" s="1325"/>
      <c r="CV14" s="1325"/>
      <c r="CW14" s="1325"/>
      <c r="CX14" s="1325"/>
      <c r="CY14" s="1325"/>
      <c r="CZ14" s="1325"/>
      <c r="DA14" s="1325"/>
      <c r="DB14" s="1325"/>
      <c r="DC14" s="1325"/>
      <c r="DD14" s="1325"/>
      <c r="DE14" s="1325"/>
      <c r="DF14" s="291"/>
      <c r="DG14" s="291"/>
      <c r="DH14" s="291"/>
      <c r="DI14" s="291"/>
      <c r="DJ14" s="291"/>
      <c r="DK14" s="291"/>
      <c r="DL14" s="291"/>
      <c r="DM14" s="291"/>
      <c r="DN14" s="291"/>
      <c r="DO14" s="291"/>
      <c r="DP14" s="291"/>
      <c r="DQ14" s="291"/>
      <c r="DR14" s="291"/>
      <c r="DS14" s="291"/>
      <c r="DT14" s="291"/>
      <c r="DU14" s="291"/>
      <c r="DV14" s="291"/>
      <c r="DW14" s="291"/>
    </row>
    <row r="15" spans="1:143" s="290" customFormat="1" ht="13.2" x14ac:dyDescent="0.2">
      <c r="A15" s="1267"/>
      <c r="B15" s="1325"/>
      <c r="C15" s="1325"/>
      <c r="D15" s="1325"/>
      <c r="E15" s="1325"/>
      <c r="F15" s="1325"/>
      <c r="G15" s="1325"/>
      <c r="H15" s="1325"/>
      <c r="I15" s="1325"/>
      <c r="J15" s="1325"/>
      <c r="K15" s="1325"/>
      <c r="L15" s="1325"/>
      <c r="M15" s="1325"/>
      <c r="N15" s="1325"/>
      <c r="O15" s="1325"/>
      <c r="P15" s="1325"/>
      <c r="Q15" s="1325"/>
      <c r="R15" s="1325"/>
      <c r="S15" s="1325"/>
      <c r="T15" s="1325"/>
      <c r="U15" s="1325"/>
      <c r="V15" s="1325"/>
      <c r="W15" s="1325"/>
      <c r="X15" s="1325"/>
      <c r="Y15" s="1325"/>
      <c r="Z15" s="1325"/>
      <c r="AA15" s="1325"/>
      <c r="AB15" s="1325"/>
      <c r="AC15" s="1325"/>
      <c r="AD15" s="1325"/>
      <c r="AE15" s="1325"/>
      <c r="AF15" s="1325"/>
      <c r="AG15" s="1325"/>
      <c r="AH15" s="1325"/>
      <c r="AI15" s="1325"/>
      <c r="AJ15" s="1325"/>
      <c r="AK15" s="1325"/>
      <c r="AL15" s="1325"/>
      <c r="AM15" s="1325"/>
      <c r="AN15" s="1325"/>
      <c r="AO15" s="1325"/>
      <c r="AP15" s="1325"/>
      <c r="AQ15" s="1325"/>
      <c r="AR15" s="1325"/>
      <c r="AS15" s="1325"/>
      <c r="AT15" s="1325"/>
      <c r="AU15" s="1325"/>
      <c r="AV15" s="1325"/>
      <c r="AW15" s="1325"/>
      <c r="AX15" s="1325"/>
      <c r="AY15" s="1325"/>
      <c r="AZ15" s="1325"/>
      <c r="BA15" s="1325"/>
      <c r="BB15" s="1325"/>
      <c r="BC15" s="1325"/>
      <c r="BD15" s="1325"/>
      <c r="BE15" s="1325"/>
      <c r="BF15" s="1325"/>
      <c r="BG15" s="1325"/>
      <c r="BH15" s="1325"/>
      <c r="BI15" s="1325"/>
      <c r="BJ15" s="1325"/>
      <c r="BK15" s="1325"/>
      <c r="BL15" s="1325"/>
      <c r="BM15" s="1325"/>
      <c r="BN15" s="1325"/>
      <c r="BO15" s="1325"/>
      <c r="BP15" s="1325"/>
      <c r="BQ15" s="1325"/>
      <c r="BR15" s="1325"/>
      <c r="BS15" s="1325"/>
      <c r="BT15" s="1325"/>
      <c r="BU15" s="1325"/>
      <c r="BV15" s="1325"/>
      <c r="BW15" s="1325"/>
      <c r="BX15" s="1325"/>
      <c r="BY15" s="1325"/>
      <c r="BZ15" s="1325"/>
      <c r="CA15" s="1325"/>
      <c r="CB15" s="1325"/>
      <c r="CC15" s="1325"/>
      <c r="CD15" s="1325"/>
      <c r="CE15" s="1325"/>
      <c r="CF15" s="1325"/>
      <c r="CG15" s="1325"/>
      <c r="CH15" s="1325"/>
      <c r="CI15" s="1325"/>
      <c r="CJ15" s="1325"/>
      <c r="CK15" s="1325"/>
      <c r="CL15" s="1325"/>
      <c r="CM15" s="1325"/>
      <c r="CN15" s="1325"/>
      <c r="CO15" s="1325"/>
      <c r="CP15" s="1325"/>
      <c r="CQ15" s="1325"/>
      <c r="CR15" s="1325"/>
      <c r="CS15" s="1325"/>
      <c r="CT15" s="1325"/>
      <c r="CU15" s="1325"/>
      <c r="CV15" s="1325"/>
      <c r="CW15" s="1325"/>
      <c r="CX15" s="1325"/>
      <c r="CY15" s="1325"/>
      <c r="CZ15" s="1325"/>
      <c r="DA15" s="1325"/>
      <c r="DB15" s="1325"/>
      <c r="DC15" s="1325"/>
      <c r="DD15" s="1325"/>
      <c r="DE15" s="1325"/>
      <c r="DF15" s="291"/>
      <c r="DG15" s="291"/>
      <c r="DH15" s="291"/>
      <c r="DI15" s="291"/>
      <c r="DJ15" s="291"/>
      <c r="DK15" s="291"/>
      <c r="DL15" s="291"/>
      <c r="DM15" s="291"/>
      <c r="DN15" s="291"/>
      <c r="DO15" s="291"/>
      <c r="DP15" s="291"/>
      <c r="DQ15" s="291"/>
      <c r="DR15" s="291"/>
      <c r="DS15" s="291"/>
      <c r="DT15" s="291"/>
      <c r="DU15" s="291"/>
      <c r="DV15" s="291"/>
      <c r="DW15" s="291"/>
    </row>
    <row r="16" spans="1:143" s="290" customFormat="1" ht="13.2" x14ac:dyDescent="0.2">
      <c r="A16" s="1267"/>
      <c r="B16" s="1325"/>
      <c r="C16" s="1325"/>
      <c r="D16" s="1325"/>
      <c r="E16" s="1325"/>
      <c r="F16" s="1325"/>
      <c r="G16" s="1325"/>
      <c r="H16" s="1325"/>
      <c r="I16" s="1325"/>
      <c r="J16" s="1325"/>
      <c r="K16" s="1325"/>
      <c r="L16" s="1325"/>
      <c r="M16" s="1325"/>
      <c r="N16" s="1325"/>
      <c r="O16" s="1325"/>
      <c r="P16" s="1325"/>
      <c r="Q16" s="1325"/>
      <c r="R16" s="1325"/>
      <c r="S16" s="1325"/>
      <c r="T16" s="1325"/>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V16" s="1325"/>
      <c r="AW16" s="1325"/>
      <c r="AX16" s="1325"/>
      <c r="AY16" s="1325"/>
      <c r="AZ16" s="1325"/>
      <c r="BA16" s="1325"/>
      <c r="BB16" s="1325"/>
      <c r="BC16" s="1325"/>
      <c r="BD16" s="1325"/>
      <c r="BE16" s="1325"/>
      <c r="BF16" s="1325"/>
      <c r="BG16" s="1325"/>
      <c r="BH16" s="1325"/>
      <c r="BI16" s="1325"/>
      <c r="BJ16" s="1325"/>
      <c r="BK16" s="1325"/>
      <c r="BL16" s="1325"/>
      <c r="BM16" s="1325"/>
      <c r="BN16" s="1325"/>
      <c r="BO16" s="1325"/>
      <c r="BP16" s="1325"/>
      <c r="BQ16" s="1325"/>
      <c r="BR16" s="1325"/>
      <c r="BS16" s="1325"/>
      <c r="BT16" s="1325"/>
      <c r="BU16" s="1325"/>
      <c r="BV16" s="1325"/>
      <c r="BW16" s="1325"/>
      <c r="BX16" s="1325"/>
      <c r="BY16" s="1325"/>
      <c r="BZ16" s="1325"/>
      <c r="CA16" s="1325"/>
      <c r="CB16" s="1325"/>
      <c r="CC16" s="1325"/>
      <c r="CD16" s="1325"/>
      <c r="CE16" s="1325"/>
      <c r="CF16" s="1325"/>
      <c r="CG16" s="1325"/>
      <c r="CH16" s="1325"/>
      <c r="CI16" s="1325"/>
      <c r="CJ16" s="1325"/>
      <c r="CK16" s="1325"/>
      <c r="CL16" s="1325"/>
      <c r="CM16" s="1325"/>
      <c r="CN16" s="1325"/>
      <c r="CO16" s="1325"/>
      <c r="CP16" s="1325"/>
      <c r="CQ16" s="1325"/>
      <c r="CR16" s="1325"/>
      <c r="CS16" s="1325"/>
      <c r="CT16" s="1325"/>
      <c r="CU16" s="1325"/>
      <c r="CV16" s="1325"/>
      <c r="CW16" s="1325"/>
      <c r="CX16" s="1325"/>
      <c r="CY16" s="1325"/>
      <c r="CZ16" s="1325"/>
      <c r="DA16" s="1325"/>
      <c r="DB16" s="1325"/>
      <c r="DC16" s="1325"/>
      <c r="DD16" s="1325"/>
      <c r="DE16" s="1325"/>
      <c r="DF16" s="291"/>
      <c r="DG16" s="291"/>
      <c r="DH16" s="291"/>
      <c r="DI16" s="291"/>
      <c r="DJ16" s="291"/>
      <c r="DK16" s="291"/>
      <c r="DL16" s="291"/>
      <c r="DM16" s="291"/>
      <c r="DN16" s="291"/>
      <c r="DO16" s="291"/>
      <c r="DP16" s="291"/>
      <c r="DQ16" s="291"/>
      <c r="DR16" s="291"/>
      <c r="DS16" s="291"/>
      <c r="DT16" s="291"/>
      <c r="DU16" s="291"/>
      <c r="DV16" s="291"/>
      <c r="DW16" s="291"/>
    </row>
    <row r="17" spans="1:351" s="290" customFormat="1" ht="13.2" x14ac:dyDescent="0.2">
      <c r="A17" s="1267"/>
      <c r="B17" s="1325"/>
      <c r="C17" s="1325"/>
      <c r="D17" s="1325"/>
      <c r="E17" s="1325"/>
      <c r="F17" s="1325"/>
      <c r="G17" s="1325"/>
      <c r="H17" s="1325"/>
      <c r="I17" s="1325"/>
      <c r="J17" s="1325"/>
      <c r="K17" s="1325"/>
      <c r="L17" s="1325"/>
      <c r="M17" s="1325"/>
      <c r="N17" s="1325"/>
      <c r="O17" s="1325"/>
      <c r="P17" s="1325"/>
      <c r="Q17" s="1325"/>
      <c r="R17" s="1325"/>
      <c r="S17" s="1325"/>
      <c r="T17" s="1325"/>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V17" s="1325"/>
      <c r="AW17" s="1325"/>
      <c r="AX17" s="1325"/>
      <c r="AY17" s="1325"/>
      <c r="AZ17" s="1325"/>
      <c r="BA17" s="1325"/>
      <c r="BB17" s="1325"/>
      <c r="BC17" s="1325"/>
      <c r="BD17" s="1325"/>
      <c r="BE17" s="1325"/>
      <c r="BF17" s="1325"/>
      <c r="BG17" s="1325"/>
      <c r="BH17" s="1325"/>
      <c r="BI17" s="1325"/>
      <c r="BJ17" s="1325"/>
      <c r="BK17" s="1325"/>
      <c r="BL17" s="1325"/>
      <c r="BM17" s="1325"/>
      <c r="BN17" s="1325"/>
      <c r="BO17" s="1325"/>
      <c r="BP17" s="1325"/>
      <c r="BQ17" s="1325"/>
      <c r="BR17" s="1325"/>
      <c r="BS17" s="1325"/>
      <c r="BT17" s="1325"/>
      <c r="BU17" s="1325"/>
      <c r="BV17" s="1325"/>
      <c r="BW17" s="1325"/>
      <c r="BX17" s="1325"/>
      <c r="BY17" s="1325"/>
      <c r="BZ17" s="1325"/>
      <c r="CA17" s="1325"/>
      <c r="CB17" s="1325"/>
      <c r="CC17" s="1325"/>
      <c r="CD17" s="1325"/>
      <c r="CE17" s="1325"/>
      <c r="CF17" s="1325"/>
      <c r="CG17" s="1325"/>
      <c r="CH17" s="1325"/>
      <c r="CI17" s="1325"/>
      <c r="CJ17" s="1325"/>
      <c r="CK17" s="1325"/>
      <c r="CL17" s="1325"/>
      <c r="CM17" s="1325"/>
      <c r="CN17" s="1325"/>
      <c r="CO17" s="1325"/>
      <c r="CP17" s="1325"/>
      <c r="CQ17" s="1325"/>
      <c r="CR17" s="1325"/>
      <c r="CS17" s="1325"/>
      <c r="CT17" s="1325"/>
      <c r="CU17" s="1325"/>
      <c r="CV17" s="1325"/>
      <c r="CW17" s="1325"/>
      <c r="CX17" s="1325"/>
      <c r="CY17" s="1325"/>
      <c r="CZ17" s="1325"/>
      <c r="DA17" s="1325"/>
      <c r="DB17" s="1325"/>
      <c r="DC17" s="1325"/>
      <c r="DD17" s="1325"/>
      <c r="DE17" s="1325"/>
      <c r="DF17" s="291"/>
      <c r="DG17" s="291"/>
      <c r="DH17" s="291"/>
      <c r="DI17" s="291"/>
      <c r="DJ17" s="291"/>
      <c r="DK17" s="291"/>
      <c r="DL17" s="291"/>
      <c r="DM17" s="291"/>
      <c r="DN17" s="291"/>
      <c r="DO17" s="291"/>
      <c r="DP17" s="291"/>
      <c r="DQ17" s="291"/>
      <c r="DR17" s="291"/>
      <c r="DS17" s="291"/>
      <c r="DT17" s="291"/>
      <c r="DU17" s="291"/>
      <c r="DV17" s="291"/>
      <c r="DW17" s="291"/>
    </row>
    <row r="18" spans="1:351" s="290" customFormat="1" ht="13.2" x14ac:dyDescent="0.2">
      <c r="A18" s="1267"/>
      <c r="B18" s="1325"/>
      <c r="C18" s="1325"/>
      <c r="D18" s="1325"/>
      <c r="E18" s="1325"/>
      <c r="F18" s="1325"/>
      <c r="G18" s="1325"/>
      <c r="H18" s="1325"/>
      <c r="I18" s="1325"/>
      <c r="J18" s="1325"/>
      <c r="K18" s="1325"/>
      <c r="L18" s="1325"/>
      <c r="M18" s="1325"/>
      <c r="N18" s="1325"/>
      <c r="O18" s="1325"/>
      <c r="P18" s="1325"/>
      <c r="Q18" s="1325"/>
      <c r="R18" s="1325"/>
      <c r="S18" s="1325"/>
      <c r="T18" s="1325"/>
      <c r="U18" s="1325"/>
      <c r="V18" s="1325"/>
      <c r="W18" s="1325"/>
      <c r="X18" s="1325"/>
      <c r="Y18" s="1325"/>
      <c r="Z18" s="1325"/>
      <c r="AA18" s="1325"/>
      <c r="AB18" s="1325"/>
      <c r="AC18" s="1325"/>
      <c r="AD18" s="1325"/>
      <c r="AE18" s="1325"/>
      <c r="AF18" s="1325"/>
      <c r="AG18" s="1325"/>
      <c r="AH18" s="1325"/>
      <c r="AI18" s="1325"/>
      <c r="AJ18" s="1325"/>
      <c r="AK18" s="1325"/>
      <c r="AL18" s="1325"/>
      <c r="AM18" s="1325"/>
      <c r="AN18" s="1325"/>
      <c r="AO18" s="1325"/>
      <c r="AP18" s="1325"/>
      <c r="AQ18" s="1325"/>
      <c r="AR18" s="1325"/>
      <c r="AS18" s="1325"/>
      <c r="AT18" s="1325"/>
      <c r="AU18" s="1325"/>
      <c r="AV18" s="1325"/>
      <c r="AW18" s="1325"/>
      <c r="AX18" s="1325"/>
      <c r="AY18" s="1325"/>
      <c r="AZ18" s="1325"/>
      <c r="BA18" s="1325"/>
      <c r="BB18" s="1325"/>
      <c r="BC18" s="1325"/>
      <c r="BD18" s="1325"/>
      <c r="BE18" s="1325"/>
      <c r="BF18" s="1325"/>
      <c r="BG18" s="1325"/>
      <c r="BH18" s="1325"/>
      <c r="BI18" s="1325"/>
      <c r="BJ18" s="1325"/>
      <c r="BK18" s="1325"/>
      <c r="BL18" s="1325"/>
      <c r="BM18" s="1325"/>
      <c r="BN18" s="1325"/>
      <c r="BO18" s="1325"/>
      <c r="BP18" s="1325"/>
      <c r="BQ18" s="1325"/>
      <c r="BR18" s="1325"/>
      <c r="BS18" s="1325"/>
      <c r="BT18" s="1325"/>
      <c r="BU18" s="1325"/>
      <c r="BV18" s="1325"/>
      <c r="BW18" s="1325"/>
      <c r="BX18" s="1325"/>
      <c r="BY18" s="1325"/>
      <c r="BZ18" s="1325"/>
      <c r="CA18" s="1325"/>
      <c r="CB18" s="1325"/>
      <c r="CC18" s="1325"/>
      <c r="CD18" s="1325"/>
      <c r="CE18" s="1325"/>
      <c r="CF18" s="1325"/>
      <c r="CG18" s="1325"/>
      <c r="CH18" s="1325"/>
      <c r="CI18" s="1325"/>
      <c r="CJ18" s="1325"/>
      <c r="CK18" s="1325"/>
      <c r="CL18" s="1325"/>
      <c r="CM18" s="1325"/>
      <c r="CN18" s="1325"/>
      <c r="CO18" s="1325"/>
      <c r="CP18" s="1325"/>
      <c r="CQ18" s="1325"/>
      <c r="CR18" s="1325"/>
      <c r="CS18" s="1325"/>
      <c r="CT18" s="1325"/>
      <c r="CU18" s="1325"/>
      <c r="CV18" s="1325"/>
      <c r="CW18" s="1325"/>
      <c r="CX18" s="1325"/>
      <c r="CY18" s="1325"/>
      <c r="CZ18" s="1325"/>
      <c r="DA18" s="1325"/>
      <c r="DB18" s="1325"/>
      <c r="DC18" s="1325"/>
      <c r="DD18" s="1325"/>
      <c r="DE18" s="1325"/>
      <c r="DF18" s="291"/>
      <c r="DG18" s="291"/>
      <c r="DH18" s="291"/>
      <c r="DI18" s="291"/>
      <c r="DJ18" s="291"/>
      <c r="DK18" s="291"/>
      <c r="DL18" s="291"/>
      <c r="DM18" s="291"/>
      <c r="DN18" s="291"/>
      <c r="DO18" s="291"/>
      <c r="DP18" s="291"/>
      <c r="DQ18" s="291"/>
      <c r="DR18" s="291"/>
      <c r="DS18" s="291"/>
      <c r="DT18" s="291"/>
      <c r="DU18" s="291"/>
      <c r="DV18" s="291"/>
      <c r="DW18" s="291"/>
    </row>
    <row r="19" spans="1:351" ht="13.2" x14ac:dyDescent="0.2">
      <c r="DD19" s="1267"/>
      <c r="DE19" s="1267"/>
    </row>
    <row r="20" spans="1:351" ht="13.2" x14ac:dyDescent="0.2">
      <c r="DD20" s="1267"/>
      <c r="DE20" s="1267"/>
    </row>
    <row r="21" spans="1:351" ht="16.2" x14ac:dyDescent="0.2">
      <c r="B21" s="1324"/>
      <c r="C21" s="1320"/>
      <c r="D21" s="1320"/>
      <c r="E21" s="1320"/>
      <c r="F21" s="1320"/>
      <c r="G21" s="1320"/>
      <c r="H21" s="1320"/>
      <c r="I21" s="1320"/>
      <c r="J21" s="1320"/>
      <c r="K21" s="1320"/>
      <c r="L21" s="1320"/>
      <c r="M21" s="1320"/>
      <c r="N21" s="1323"/>
      <c r="O21" s="1320"/>
      <c r="P21" s="1320"/>
      <c r="Q21" s="1320"/>
      <c r="R21" s="1320"/>
      <c r="S21" s="1320"/>
      <c r="T21" s="1320"/>
      <c r="U21" s="1320"/>
      <c r="V21" s="1320"/>
      <c r="W21" s="1320"/>
      <c r="X21" s="1320"/>
      <c r="Y21" s="1320"/>
      <c r="Z21" s="1320"/>
      <c r="AA21" s="1320"/>
      <c r="AB21" s="1320"/>
      <c r="AC21" s="1320"/>
      <c r="AD21" s="1320"/>
      <c r="AE21" s="1320"/>
      <c r="AF21" s="1320"/>
      <c r="AG21" s="1320"/>
      <c r="AH21" s="1320"/>
      <c r="AI21" s="1320"/>
      <c r="AJ21" s="1320"/>
      <c r="AK21" s="1320"/>
      <c r="AL21" s="1320"/>
      <c r="AM21" s="1320"/>
      <c r="AN21" s="1320"/>
      <c r="AO21" s="1320"/>
      <c r="AP21" s="1320"/>
      <c r="AQ21" s="1320"/>
      <c r="AR21" s="1320"/>
      <c r="AS21" s="1320"/>
      <c r="AT21" s="1323"/>
      <c r="AU21" s="1320"/>
      <c r="AV21" s="1320"/>
      <c r="AW21" s="1320"/>
      <c r="AX21" s="1320"/>
      <c r="AY21" s="1320"/>
      <c r="AZ21" s="1320"/>
      <c r="BA21" s="1320"/>
      <c r="BB21" s="1320"/>
      <c r="BC21" s="1320"/>
      <c r="BD21" s="1320"/>
      <c r="BE21" s="1320"/>
      <c r="BF21" s="1323"/>
      <c r="BG21" s="1320"/>
      <c r="BH21" s="1320"/>
      <c r="BI21" s="1320"/>
      <c r="BJ21" s="1320"/>
      <c r="BK21" s="1320"/>
      <c r="BL21" s="1320"/>
      <c r="BM21" s="1320"/>
      <c r="BN21" s="1320"/>
      <c r="BO21" s="1320"/>
      <c r="BP21" s="1320"/>
      <c r="BQ21" s="1320"/>
      <c r="BR21" s="1323"/>
      <c r="BS21" s="1320"/>
      <c r="BT21" s="1320"/>
      <c r="BU21" s="1320"/>
      <c r="BV21" s="1320"/>
      <c r="BW21" s="1320"/>
      <c r="BX21" s="1320"/>
      <c r="BY21" s="1320"/>
      <c r="BZ21" s="1320"/>
      <c r="CA21" s="1320"/>
      <c r="CB21" s="1320"/>
      <c r="CC21" s="1320"/>
      <c r="CD21" s="1323"/>
      <c r="CE21" s="1320"/>
      <c r="CF21" s="1320"/>
      <c r="CG21" s="1320"/>
      <c r="CH21" s="1320"/>
      <c r="CI21" s="1320"/>
      <c r="CJ21" s="1320"/>
      <c r="CK21" s="1320"/>
      <c r="CL21" s="1320"/>
      <c r="CM21" s="1320"/>
      <c r="CN21" s="1320"/>
      <c r="CO21" s="1320"/>
      <c r="CP21" s="1323"/>
      <c r="CQ21" s="1320"/>
      <c r="CR21" s="1320"/>
      <c r="CS21" s="1320"/>
      <c r="CT21" s="1320"/>
      <c r="CU21" s="1320"/>
      <c r="CV21" s="1320"/>
      <c r="CW21" s="1320"/>
      <c r="CX21" s="1320"/>
      <c r="CY21" s="1320"/>
      <c r="CZ21" s="1320"/>
      <c r="DA21" s="1320"/>
      <c r="DB21" s="1323"/>
      <c r="DC21" s="1320"/>
      <c r="DD21" s="1319"/>
      <c r="DE21" s="1267"/>
      <c r="MM21" s="1322"/>
    </row>
    <row r="22" spans="1:351" ht="16.2" x14ac:dyDescent="0.2">
      <c r="B22" s="1268"/>
      <c r="MM22" s="1322"/>
    </row>
    <row r="23" spans="1:351" ht="13.2" x14ac:dyDescent="0.2">
      <c r="B23" s="1268"/>
    </row>
    <row r="24" spans="1:351" ht="13.2" x14ac:dyDescent="0.2">
      <c r="B24" s="1268"/>
    </row>
    <row r="25" spans="1:351" ht="13.2" x14ac:dyDescent="0.2">
      <c r="B25" s="1268"/>
    </row>
    <row r="26" spans="1:351" ht="13.2" x14ac:dyDescent="0.2">
      <c r="B26" s="1268"/>
    </row>
    <row r="27" spans="1:351" ht="13.2" x14ac:dyDescent="0.2">
      <c r="B27" s="1268"/>
    </row>
    <row r="28" spans="1:351" ht="13.2" x14ac:dyDescent="0.2">
      <c r="B28" s="1268"/>
    </row>
    <row r="29" spans="1:351" ht="13.2" x14ac:dyDescent="0.2">
      <c r="B29" s="1268"/>
    </row>
    <row r="30" spans="1:351" ht="13.2" x14ac:dyDescent="0.2">
      <c r="B30" s="1268"/>
    </row>
    <row r="31" spans="1:351" ht="13.2" x14ac:dyDescent="0.2">
      <c r="B31" s="1268"/>
    </row>
    <row r="32" spans="1:351" ht="13.2" x14ac:dyDescent="0.2">
      <c r="B32" s="1268"/>
    </row>
    <row r="33" spans="2:109" ht="13.2" x14ac:dyDescent="0.2">
      <c r="B33" s="1268"/>
    </row>
    <row r="34" spans="2:109" ht="13.2" x14ac:dyDescent="0.2">
      <c r="B34" s="1268"/>
    </row>
    <row r="35" spans="2:109" ht="13.2" x14ac:dyDescent="0.2">
      <c r="B35" s="1268"/>
    </row>
    <row r="36" spans="2:109" ht="13.2" x14ac:dyDescent="0.2">
      <c r="B36" s="1268"/>
    </row>
    <row r="37" spans="2:109" ht="13.2" x14ac:dyDescent="0.2">
      <c r="B37" s="1268"/>
    </row>
    <row r="38" spans="2:109" ht="13.2" x14ac:dyDescent="0.2">
      <c r="B38" s="1268"/>
    </row>
    <row r="39" spans="2:109" ht="13.2" x14ac:dyDescent="0.2">
      <c r="B39" s="1273"/>
      <c r="C39" s="1272"/>
      <c r="D39" s="1272"/>
      <c r="E39" s="1272"/>
      <c r="F39" s="1272"/>
      <c r="G39" s="1272"/>
      <c r="H39" s="1272"/>
      <c r="I39" s="1272"/>
      <c r="J39" s="1272"/>
      <c r="K39" s="1272"/>
      <c r="L39" s="1272"/>
      <c r="M39" s="1272"/>
      <c r="N39" s="1272"/>
      <c r="O39" s="1272"/>
      <c r="P39" s="1272"/>
      <c r="Q39" s="1272"/>
      <c r="R39" s="1272"/>
      <c r="S39" s="1272"/>
      <c r="T39" s="1272"/>
      <c r="U39" s="1272"/>
      <c r="V39" s="1272"/>
      <c r="W39" s="1272"/>
      <c r="X39" s="1272"/>
      <c r="Y39" s="1272"/>
      <c r="Z39" s="1272"/>
      <c r="AA39" s="1272"/>
      <c r="AB39" s="1272"/>
      <c r="AC39" s="1272"/>
      <c r="AD39" s="1272"/>
      <c r="AE39" s="1272"/>
      <c r="AF39" s="1272"/>
      <c r="AG39" s="1272"/>
      <c r="AH39" s="1272"/>
      <c r="AI39" s="1272"/>
      <c r="AJ39" s="1272"/>
      <c r="AK39" s="1272"/>
      <c r="AL39" s="1272"/>
      <c r="AM39" s="1272"/>
      <c r="AN39" s="1272"/>
      <c r="AO39" s="1272"/>
      <c r="AP39" s="1272"/>
      <c r="AQ39" s="1272"/>
      <c r="AR39" s="1272"/>
      <c r="AS39" s="1272"/>
      <c r="AT39" s="1272"/>
      <c r="AU39" s="1272"/>
      <c r="AV39" s="1272"/>
      <c r="AW39" s="1272"/>
      <c r="AX39" s="1272"/>
      <c r="AY39" s="1272"/>
      <c r="AZ39" s="1272"/>
      <c r="BA39" s="1272"/>
      <c r="BB39" s="1272"/>
      <c r="BC39" s="1272"/>
      <c r="BD39" s="1272"/>
      <c r="BE39" s="1272"/>
      <c r="BF39" s="1272"/>
      <c r="BG39" s="1272"/>
      <c r="BH39" s="1272"/>
      <c r="BI39" s="1272"/>
      <c r="BJ39" s="1272"/>
      <c r="BK39" s="1272"/>
      <c r="BL39" s="1272"/>
      <c r="BM39" s="1272"/>
      <c r="BN39" s="1272"/>
      <c r="BO39" s="1272"/>
      <c r="BP39" s="1272"/>
      <c r="BQ39" s="1272"/>
      <c r="BR39" s="1272"/>
      <c r="BS39" s="1272"/>
      <c r="BT39" s="1272"/>
      <c r="BU39" s="1272"/>
      <c r="BV39" s="1272"/>
      <c r="BW39" s="1272"/>
      <c r="BX39" s="1272"/>
      <c r="BY39" s="1272"/>
      <c r="BZ39" s="1272"/>
      <c r="CA39" s="1272"/>
      <c r="CB39" s="1272"/>
      <c r="CC39" s="1272"/>
      <c r="CD39" s="1272"/>
      <c r="CE39" s="1272"/>
      <c r="CF39" s="1272"/>
      <c r="CG39" s="1272"/>
      <c r="CH39" s="1272"/>
      <c r="CI39" s="1272"/>
      <c r="CJ39" s="1272"/>
      <c r="CK39" s="1272"/>
      <c r="CL39" s="1272"/>
      <c r="CM39" s="1272"/>
      <c r="CN39" s="1272"/>
      <c r="CO39" s="1272"/>
      <c r="CP39" s="1272"/>
      <c r="CQ39" s="1272"/>
      <c r="CR39" s="1272"/>
      <c r="CS39" s="1272"/>
      <c r="CT39" s="1272"/>
      <c r="CU39" s="1272"/>
      <c r="CV39" s="1272"/>
      <c r="CW39" s="1272"/>
      <c r="CX39" s="1272"/>
      <c r="CY39" s="1272"/>
      <c r="CZ39" s="1272"/>
      <c r="DA39" s="1272"/>
      <c r="DB39" s="1272"/>
      <c r="DC39" s="1272"/>
      <c r="DD39" s="1271"/>
    </row>
    <row r="40" spans="2:109" ht="13.2" x14ac:dyDescent="0.2">
      <c r="B40" s="1309"/>
      <c r="DD40" s="1309"/>
      <c r="DE40" s="1267"/>
    </row>
    <row r="41" spans="2:109" ht="16.2" x14ac:dyDescent="0.2">
      <c r="B41" s="1321" t="s">
        <v>608</v>
      </c>
      <c r="C41" s="1320"/>
      <c r="D41" s="1320"/>
      <c r="E41" s="1320"/>
      <c r="F41" s="1320"/>
      <c r="G41" s="1320"/>
      <c r="H41" s="1320"/>
      <c r="I41" s="1320"/>
      <c r="J41" s="1320"/>
      <c r="K41" s="1320"/>
      <c r="L41" s="1320"/>
      <c r="M41" s="1320"/>
      <c r="N41" s="1320"/>
      <c r="O41" s="1320"/>
      <c r="P41" s="1320"/>
      <c r="Q41" s="1320"/>
      <c r="R41" s="1320"/>
      <c r="S41" s="1320"/>
      <c r="T41" s="1320"/>
      <c r="U41" s="1320"/>
      <c r="V41" s="1320"/>
      <c r="W41" s="1320"/>
      <c r="X41" s="1320"/>
      <c r="Y41" s="1320"/>
      <c r="Z41" s="1320"/>
      <c r="AA41" s="1320"/>
      <c r="AB41" s="1320"/>
      <c r="AC41" s="1320"/>
      <c r="AD41" s="1320"/>
      <c r="AE41" s="1320"/>
      <c r="AF41" s="1320"/>
      <c r="AG41" s="1320"/>
      <c r="AH41" s="1320"/>
      <c r="AI41" s="1320"/>
      <c r="AJ41" s="1320"/>
      <c r="AK41" s="1320"/>
      <c r="AL41" s="1320"/>
      <c r="AM41" s="1320"/>
      <c r="AN41" s="1320"/>
      <c r="AO41" s="1320"/>
      <c r="AP41" s="1320"/>
      <c r="AQ41" s="1320"/>
      <c r="AR41" s="1320"/>
      <c r="AS41" s="1320"/>
      <c r="AT41" s="1320"/>
      <c r="AU41" s="1320"/>
      <c r="AV41" s="1320"/>
      <c r="AW41" s="1320"/>
      <c r="AX41" s="1320"/>
      <c r="AY41" s="1320"/>
      <c r="AZ41" s="1320"/>
      <c r="BA41" s="1320"/>
      <c r="BB41" s="1320"/>
      <c r="BC41" s="1320"/>
      <c r="BD41" s="1320"/>
      <c r="BE41" s="1320"/>
      <c r="BF41" s="1320"/>
      <c r="BG41" s="1320"/>
      <c r="BH41" s="1320"/>
      <c r="BI41" s="1320"/>
      <c r="BJ41" s="1320"/>
      <c r="BK41" s="1320"/>
      <c r="BL41" s="1320"/>
      <c r="BM41" s="1320"/>
      <c r="BN41" s="1320"/>
      <c r="BO41" s="1320"/>
      <c r="BP41" s="1320"/>
      <c r="BQ41" s="1320"/>
      <c r="BR41" s="1320"/>
      <c r="BS41" s="1320"/>
      <c r="BT41" s="1320"/>
      <c r="BU41" s="1320"/>
      <c r="BV41" s="1320"/>
      <c r="BW41" s="1320"/>
      <c r="BX41" s="1320"/>
      <c r="BY41" s="1320"/>
      <c r="BZ41" s="1320"/>
      <c r="CA41" s="1320"/>
      <c r="CB41" s="1320"/>
      <c r="CC41" s="1320"/>
      <c r="CD41" s="1320"/>
      <c r="CE41" s="1320"/>
      <c r="CF41" s="1320"/>
      <c r="CG41" s="1320"/>
      <c r="CH41" s="1320"/>
      <c r="CI41" s="1320"/>
      <c r="CJ41" s="1320"/>
      <c r="CK41" s="1320"/>
      <c r="CL41" s="1320"/>
      <c r="CM41" s="1320"/>
      <c r="CN41" s="1320"/>
      <c r="CO41" s="1320"/>
      <c r="CP41" s="1320"/>
      <c r="CQ41" s="1320"/>
      <c r="CR41" s="1320"/>
      <c r="CS41" s="1320"/>
      <c r="CT41" s="1320"/>
      <c r="CU41" s="1320"/>
      <c r="CV41" s="1320"/>
      <c r="CW41" s="1320"/>
      <c r="CX41" s="1320"/>
      <c r="CY41" s="1320"/>
      <c r="CZ41" s="1320"/>
      <c r="DA41" s="1320"/>
      <c r="DB41" s="1320"/>
      <c r="DC41" s="1320"/>
      <c r="DD41" s="1319"/>
    </row>
    <row r="42" spans="2:109" ht="13.2" x14ac:dyDescent="0.2">
      <c r="B42" s="1268"/>
      <c r="G42" s="1305"/>
      <c r="I42" s="1304"/>
      <c r="J42" s="1304"/>
      <c r="K42" s="1304"/>
      <c r="AM42" s="1305"/>
      <c r="AN42" s="1305" t="s">
        <v>602</v>
      </c>
      <c r="AP42" s="1304"/>
      <c r="AQ42" s="1304"/>
      <c r="AR42" s="1304"/>
      <c r="AY42" s="1305"/>
      <c r="BA42" s="1304"/>
      <c r="BB42" s="1304"/>
      <c r="BC42" s="1304"/>
      <c r="BK42" s="1305"/>
      <c r="BM42" s="1304"/>
      <c r="BN42" s="1304"/>
      <c r="BO42" s="1304"/>
      <c r="BW42" s="1305"/>
      <c r="BY42" s="1304"/>
      <c r="BZ42" s="1304"/>
      <c r="CA42" s="1304"/>
      <c r="CI42" s="1305"/>
      <c r="CK42" s="1304"/>
      <c r="CL42" s="1304"/>
      <c r="CM42" s="1304"/>
      <c r="CU42" s="1305"/>
      <c r="CW42" s="1304"/>
      <c r="CX42" s="1304"/>
      <c r="CY42" s="1304"/>
    </row>
    <row r="43" spans="2:109" ht="13.5" customHeight="1" x14ac:dyDescent="0.2">
      <c r="B43" s="1268"/>
      <c r="AN43" s="1303" t="s">
        <v>607</v>
      </c>
      <c r="AO43" s="1302"/>
      <c r="AP43" s="1302"/>
      <c r="AQ43" s="1302"/>
      <c r="AR43" s="1302"/>
      <c r="AS43" s="1302"/>
      <c r="AT43" s="1302"/>
      <c r="AU43" s="1302"/>
      <c r="AV43" s="1302"/>
      <c r="AW43" s="1302"/>
      <c r="AX43" s="1302"/>
      <c r="AY43" s="1302"/>
      <c r="AZ43" s="1302"/>
      <c r="BA43" s="1302"/>
      <c r="BB43" s="1302"/>
      <c r="BC43" s="1302"/>
      <c r="BD43" s="1302"/>
      <c r="BE43" s="1302"/>
      <c r="BF43" s="1302"/>
      <c r="BG43" s="1302"/>
      <c r="BH43" s="1302"/>
      <c r="BI43" s="1302"/>
      <c r="BJ43" s="1302"/>
      <c r="BK43" s="1302"/>
      <c r="BL43" s="1302"/>
      <c r="BM43" s="1302"/>
      <c r="BN43" s="1302"/>
      <c r="BO43" s="1302"/>
      <c r="BP43" s="1302"/>
      <c r="BQ43" s="1302"/>
      <c r="BR43" s="1302"/>
      <c r="BS43" s="1302"/>
      <c r="BT43" s="1302"/>
      <c r="BU43" s="1302"/>
      <c r="BV43" s="1302"/>
      <c r="BW43" s="1302"/>
      <c r="BX43" s="1302"/>
      <c r="BY43" s="1302"/>
      <c r="BZ43" s="1302"/>
      <c r="CA43" s="1302"/>
      <c r="CB43" s="1302"/>
      <c r="CC43" s="1302"/>
      <c r="CD43" s="1302"/>
      <c r="CE43" s="1302"/>
      <c r="CF43" s="1302"/>
      <c r="CG43" s="1302"/>
      <c r="CH43" s="1302"/>
      <c r="CI43" s="1302"/>
      <c r="CJ43" s="1302"/>
      <c r="CK43" s="1302"/>
      <c r="CL43" s="1302"/>
      <c r="CM43" s="1302"/>
      <c r="CN43" s="1302"/>
      <c r="CO43" s="1302"/>
      <c r="CP43" s="1302"/>
      <c r="CQ43" s="1302"/>
      <c r="CR43" s="1302"/>
      <c r="CS43" s="1302"/>
      <c r="CT43" s="1302"/>
      <c r="CU43" s="1302"/>
      <c r="CV43" s="1302"/>
      <c r="CW43" s="1302"/>
      <c r="CX43" s="1302"/>
      <c r="CY43" s="1302"/>
      <c r="CZ43" s="1302"/>
      <c r="DA43" s="1302"/>
      <c r="DB43" s="1302"/>
      <c r="DC43" s="1301"/>
    </row>
    <row r="44" spans="2:109" ht="13.2" x14ac:dyDescent="0.2">
      <c r="B44" s="1268"/>
      <c r="AN44" s="1300"/>
      <c r="AO44" s="1299"/>
      <c r="AP44" s="1299"/>
      <c r="AQ44" s="1299"/>
      <c r="AR44" s="1299"/>
      <c r="AS44" s="1299"/>
      <c r="AT44" s="1299"/>
      <c r="AU44" s="1299"/>
      <c r="AV44" s="1299"/>
      <c r="AW44" s="1299"/>
      <c r="AX44" s="1299"/>
      <c r="AY44" s="1299"/>
      <c r="AZ44" s="1299"/>
      <c r="BA44" s="1299"/>
      <c r="BB44" s="1299"/>
      <c r="BC44" s="1299"/>
      <c r="BD44" s="1299"/>
      <c r="BE44" s="1299"/>
      <c r="BF44" s="1299"/>
      <c r="BG44" s="1299"/>
      <c r="BH44" s="1299"/>
      <c r="BI44" s="1299"/>
      <c r="BJ44" s="1299"/>
      <c r="BK44" s="1299"/>
      <c r="BL44" s="1299"/>
      <c r="BM44" s="1299"/>
      <c r="BN44" s="1299"/>
      <c r="BO44" s="1299"/>
      <c r="BP44" s="1299"/>
      <c r="BQ44" s="1299"/>
      <c r="BR44" s="1299"/>
      <c r="BS44" s="1299"/>
      <c r="BT44" s="1299"/>
      <c r="BU44" s="1299"/>
      <c r="BV44" s="1299"/>
      <c r="BW44" s="1299"/>
      <c r="BX44" s="1299"/>
      <c r="BY44" s="1299"/>
      <c r="BZ44" s="1299"/>
      <c r="CA44" s="1299"/>
      <c r="CB44" s="1299"/>
      <c r="CC44" s="1299"/>
      <c r="CD44" s="1299"/>
      <c r="CE44" s="1299"/>
      <c r="CF44" s="1299"/>
      <c r="CG44" s="1299"/>
      <c r="CH44" s="1299"/>
      <c r="CI44" s="1299"/>
      <c r="CJ44" s="1299"/>
      <c r="CK44" s="1299"/>
      <c r="CL44" s="1299"/>
      <c r="CM44" s="1299"/>
      <c r="CN44" s="1299"/>
      <c r="CO44" s="1299"/>
      <c r="CP44" s="1299"/>
      <c r="CQ44" s="1299"/>
      <c r="CR44" s="1299"/>
      <c r="CS44" s="1299"/>
      <c r="CT44" s="1299"/>
      <c r="CU44" s="1299"/>
      <c r="CV44" s="1299"/>
      <c r="CW44" s="1299"/>
      <c r="CX44" s="1299"/>
      <c r="CY44" s="1299"/>
      <c r="CZ44" s="1299"/>
      <c r="DA44" s="1299"/>
      <c r="DB44" s="1299"/>
      <c r="DC44" s="1298"/>
    </row>
    <row r="45" spans="2:109" ht="13.2" x14ac:dyDescent="0.2">
      <c r="B45" s="1268"/>
      <c r="AN45" s="1300"/>
      <c r="AO45" s="1299"/>
      <c r="AP45" s="1299"/>
      <c r="AQ45" s="1299"/>
      <c r="AR45" s="1299"/>
      <c r="AS45" s="1299"/>
      <c r="AT45" s="1299"/>
      <c r="AU45" s="1299"/>
      <c r="AV45" s="1299"/>
      <c r="AW45" s="1299"/>
      <c r="AX45" s="1299"/>
      <c r="AY45" s="1299"/>
      <c r="AZ45" s="1299"/>
      <c r="BA45" s="1299"/>
      <c r="BB45" s="1299"/>
      <c r="BC45" s="1299"/>
      <c r="BD45" s="1299"/>
      <c r="BE45" s="1299"/>
      <c r="BF45" s="1299"/>
      <c r="BG45" s="1299"/>
      <c r="BH45" s="1299"/>
      <c r="BI45" s="1299"/>
      <c r="BJ45" s="1299"/>
      <c r="BK45" s="1299"/>
      <c r="BL45" s="1299"/>
      <c r="BM45" s="1299"/>
      <c r="BN45" s="1299"/>
      <c r="BO45" s="1299"/>
      <c r="BP45" s="1299"/>
      <c r="BQ45" s="1299"/>
      <c r="BR45" s="1299"/>
      <c r="BS45" s="1299"/>
      <c r="BT45" s="1299"/>
      <c r="BU45" s="1299"/>
      <c r="BV45" s="1299"/>
      <c r="BW45" s="1299"/>
      <c r="BX45" s="1299"/>
      <c r="BY45" s="1299"/>
      <c r="BZ45" s="1299"/>
      <c r="CA45" s="1299"/>
      <c r="CB45" s="1299"/>
      <c r="CC45" s="1299"/>
      <c r="CD45" s="1299"/>
      <c r="CE45" s="1299"/>
      <c r="CF45" s="1299"/>
      <c r="CG45" s="1299"/>
      <c r="CH45" s="1299"/>
      <c r="CI45" s="1299"/>
      <c r="CJ45" s="1299"/>
      <c r="CK45" s="1299"/>
      <c r="CL45" s="1299"/>
      <c r="CM45" s="1299"/>
      <c r="CN45" s="1299"/>
      <c r="CO45" s="1299"/>
      <c r="CP45" s="1299"/>
      <c r="CQ45" s="1299"/>
      <c r="CR45" s="1299"/>
      <c r="CS45" s="1299"/>
      <c r="CT45" s="1299"/>
      <c r="CU45" s="1299"/>
      <c r="CV45" s="1299"/>
      <c r="CW45" s="1299"/>
      <c r="CX45" s="1299"/>
      <c r="CY45" s="1299"/>
      <c r="CZ45" s="1299"/>
      <c r="DA45" s="1299"/>
      <c r="DB45" s="1299"/>
      <c r="DC45" s="1298"/>
    </row>
    <row r="46" spans="2:109" ht="13.2" x14ac:dyDescent="0.2">
      <c r="B46" s="1268"/>
      <c r="AN46" s="1300"/>
      <c r="AO46" s="1299"/>
      <c r="AP46" s="1299"/>
      <c r="AQ46" s="1299"/>
      <c r="AR46" s="1299"/>
      <c r="AS46" s="1299"/>
      <c r="AT46" s="1299"/>
      <c r="AU46" s="1299"/>
      <c r="AV46" s="1299"/>
      <c r="AW46" s="1299"/>
      <c r="AX46" s="1299"/>
      <c r="AY46" s="1299"/>
      <c r="AZ46" s="1299"/>
      <c r="BA46" s="1299"/>
      <c r="BB46" s="1299"/>
      <c r="BC46" s="1299"/>
      <c r="BD46" s="1299"/>
      <c r="BE46" s="1299"/>
      <c r="BF46" s="1299"/>
      <c r="BG46" s="1299"/>
      <c r="BH46" s="1299"/>
      <c r="BI46" s="1299"/>
      <c r="BJ46" s="1299"/>
      <c r="BK46" s="1299"/>
      <c r="BL46" s="1299"/>
      <c r="BM46" s="1299"/>
      <c r="BN46" s="1299"/>
      <c r="BO46" s="1299"/>
      <c r="BP46" s="1299"/>
      <c r="BQ46" s="1299"/>
      <c r="BR46" s="1299"/>
      <c r="BS46" s="1299"/>
      <c r="BT46" s="1299"/>
      <c r="BU46" s="1299"/>
      <c r="BV46" s="1299"/>
      <c r="BW46" s="1299"/>
      <c r="BX46" s="1299"/>
      <c r="BY46" s="1299"/>
      <c r="BZ46" s="1299"/>
      <c r="CA46" s="1299"/>
      <c r="CB46" s="1299"/>
      <c r="CC46" s="1299"/>
      <c r="CD46" s="1299"/>
      <c r="CE46" s="1299"/>
      <c r="CF46" s="1299"/>
      <c r="CG46" s="1299"/>
      <c r="CH46" s="1299"/>
      <c r="CI46" s="1299"/>
      <c r="CJ46" s="1299"/>
      <c r="CK46" s="1299"/>
      <c r="CL46" s="1299"/>
      <c r="CM46" s="1299"/>
      <c r="CN46" s="1299"/>
      <c r="CO46" s="1299"/>
      <c r="CP46" s="1299"/>
      <c r="CQ46" s="1299"/>
      <c r="CR46" s="1299"/>
      <c r="CS46" s="1299"/>
      <c r="CT46" s="1299"/>
      <c r="CU46" s="1299"/>
      <c r="CV46" s="1299"/>
      <c r="CW46" s="1299"/>
      <c r="CX46" s="1299"/>
      <c r="CY46" s="1299"/>
      <c r="CZ46" s="1299"/>
      <c r="DA46" s="1299"/>
      <c r="DB46" s="1299"/>
      <c r="DC46" s="1298"/>
    </row>
    <row r="47" spans="2:109" ht="13.2" x14ac:dyDescent="0.2">
      <c r="B47" s="1268"/>
      <c r="AN47" s="1297"/>
      <c r="AO47" s="1296"/>
      <c r="AP47" s="1296"/>
      <c r="AQ47" s="1296"/>
      <c r="AR47" s="1296"/>
      <c r="AS47" s="1296"/>
      <c r="AT47" s="1296"/>
      <c r="AU47" s="1296"/>
      <c r="AV47" s="1296"/>
      <c r="AW47" s="1296"/>
      <c r="AX47" s="1296"/>
      <c r="AY47" s="1296"/>
      <c r="AZ47" s="1296"/>
      <c r="BA47" s="1296"/>
      <c r="BB47" s="1296"/>
      <c r="BC47" s="1296"/>
      <c r="BD47" s="1296"/>
      <c r="BE47" s="1296"/>
      <c r="BF47" s="1296"/>
      <c r="BG47" s="1296"/>
      <c r="BH47" s="1296"/>
      <c r="BI47" s="1296"/>
      <c r="BJ47" s="1296"/>
      <c r="BK47" s="1296"/>
      <c r="BL47" s="1296"/>
      <c r="BM47" s="1296"/>
      <c r="BN47" s="1296"/>
      <c r="BO47" s="1296"/>
      <c r="BP47" s="1296"/>
      <c r="BQ47" s="1296"/>
      <c r="BR47" s="1296"/>
      <c r="BS47" s="1296"/>
      <c r="BT47" s="1296"/>
      <c r="BU47" s="1296"/>
      <c r="BV47" s="1296"/>
      <c r="BW47" s="1296"/>
      <c r="BX47" s="1296"/>
      <c r="BY47" s="1296"/>
      <c r="BZ47" s="1296"/>
      <c r="CA47" s="1296"/>
      <c r="CB47" s="1296"/>
      <c r="CC47" s="1296"/>
      <c r="CD47" s="1296"/>
      <c r="CE47" s="1296"/>
      <c r="CF47" s="1296"/>
      <c r="CG47" s="1296"/>
      <c r="CH47" s="1296"/>
      <c r="CI47" s="1296"/>
      <c r="CJ47" s="1296"/>
      <c r="CK47" s="1296"/>
      <c r="CL47" s="1296"/>
      <c r="CM47" s="1296"/>
      <c r="CN47" s="1296"/>
      <c r="CO47" s="1296"/>
      <c r="CP47" s="1296"/>
      <c r="CQ47" s="1296"/>
      <c r="CR47" s="1296"/>
      <c r="CS47" s="1296"/>
      <c r="CT47" s="1296"/>
      <c r="CU47" s="1296"/>
      <c r="CV47" s="1296"/>
      <c r="CW47" s="1296"/>
      <c r="CX47" s="1296"/>
      <c r="CY47" s="1296"/>
      <c r="CZ47" s="1296"/>
      <c r="DA47" s="1296"/>
      <c r="DB47" s="1296"/>
      <c r="DC47" s="1295"/>
    </row>
    <row r="48" spans="2:109" ht="13.2" x14ac:dyDescent="0.2">
      <c r="B48" s="1268"/>
      <c r="H48" s="1282"/>
      <c r="I48" s="1282"/>
      <c r="J48" s="1282"/>
      <c r="AN48" s="1282"/>
      <c r="AO48" s="1282"/>
      <c r="AP48" s="1282"/>
      <c r="AZ48" s="1282"/>
      <c r="BA48" s="1282"/>
      <c r="BB48" s="1282"/>
      <c r="BL48" s="1282"/>
      <c r="BM48" s="1282"/>
      <c r="BN48" s="1282"/>
      <c r="BX48" s="1282"/>
      <c r="BY48" s="1282"/>
      <c r="BZ48" s="1282"/>
      <c r="CJ48" s="1282"/>
      <c r="CK48" s="1282"/>
      <c r="CL48" s="1282"/>
      <c r="CV48" s="1282"/>
      <c r="CW48" s="1282"/>
      <c r="CX48" s="1282"/>
    </row>
    <row r="49" spans="1:109" ht="13.2" x14ac:dyDescent="0.2">
      <c r="B49" s="1268"/>
      <c r="AN49" s="1267" t="s">
        <v>600</v>
      </c>
    </row>
    <row r="50" spans="1:109" ht="13.2" x14ac:dyDescent="0.2">
      <c r="B50" s="1268"/>
      <c r="G50" s="1280"/>
      <c r="H50" s="1280"/>
      <c r="I50" s="1280"/>
      <c r="J50" s="1280"/>
      <c r="K50" s="1289"/>
      <c r="L50" s="1289"/>
      <c r="M50" s="1288"/>
      <c r="N50" s="1288"/>
      <c r="AN50" s="1287"/>
      <c r="AO50" s="1286"/>
      <c r="AP50" s="1286"/>
      <c r="AQ50" s="1286"/>
      <c r="AR50" s="1286"/>
      <c r="AS50" s="1286"/>
      <c r="AT50" s="1286"/>
      <c r="AU50" s="1286"/>
      <c r="AV50" s="1286"/>
      <c r="AW50" s="1286"/>
      <c r="AX50" s="1286"/>
      <c r="AY50" s="1286"/>
      <c r="AZ50" s="1286"/>
      <c r="BA50" s="1286"/>
      <c r="BB50" s="1286"/>
      <c r="BC50" s="1286"/>
      <c r="BD50" s="1286"/>
      <c r="BE50" s="1286"/>
      <c r="BF50" s="1286"/>
      <c r="BG50" s="1286"/>
      <c r="BH50" s="1286"/>
      <c r="BI50" s="1286"/>
      <c r="BJ50" s="1286"/>
      <c r="BK50" s="1286"/>
      <c r="BL50" s="1286"/>
      <c r="BM50" s="1286"/>
      <c r="BN50" s="1286"/>
      <c r="BO50" s="1285"/>
      <c r="BP50" s="1277" t="s">
        <v>549</v>
      </c>
      <c r="BQ50" s="1277"/>
      <c r="BR50" s="1277"/>
      <c r="BS50" s="1277"/>
      <c r="BT50" s="1277"/>
      <c r="BU50" s="1277"/>
      <c r="BV50" s="1277"/>
      <c r="BW50" s="1277"/>
      <c r="BX50" s="1277" t="s">
        <v>550</v>
      </c>
      <c r="BY50" s="1277"/>
      <c r="BZ50" s="1277"/>
      <c r="CA50" s="1277"/>
      <c r="CB50" s="1277"/>
      <c r="CC50" s="1277"/>
      <c r="CD50" s="1277"/>
      <c r="CE50" s="1277"/>
      <c r="CF50" s="1277" t="s">
        <v>551</v>
      </c>
      <c r="CG50" s="1277"/>
      <c r="CH50" s="1277"/>
      <c r="CI50" s="1277"/>
      <c r="CJ50" s="1277"/>
      <c r="CK50" s="1277"/>
      <c r="CL50" s="1277"/>
      <c r="CM50" s="1277"/>
      <c r="CN50" s="1277" t="s">
        <v>552</v>
      </c>
      <c r="CO50" s="1277"/>
      <c r="CP50" s="1277"/>
      <c r="CQ50" s="1277"/>
      <c r="CR50" s="1277"/>
      <c r="CS50" s="1277"/>
      <c r="CT50" s="1277"/>
      <c r="CU50" s="1277"/>
      <c r="CV50" s="1277" t="s">
        <v>553</v>
      </c>
      <c r="CW50" s="1277"/>
      <c r="CX50" s="1277"/>
      <c r="CY50" s="1277"/>
      <c r="CZ50" s="1277"/>
      <c r="DA50" s="1277"/>
      <c r="DB50" s="1277"/>
      <c r="DC50" s="1277"/>
    </row>
    <row r="51" spans="1:109" ht="13.5" customHeight="1" x14ac:dyDescent="0.2">
      <c r="B51" s="1268"/>
      <c r="G51" s="1284"/>
      <c r="H51" s="1284"/>
      <c r="I51" s="1318"/>
      <c r="J51" s="1318"/>
      <c r="K51" s="1283"/>
      <c r="L51" s="1283"/>
      <c r="M51" s="1283"/>
      <c r="N51" s="1283"/>
      <c r="AM51" s="1282"/>
      <c r="AN51" s="1276" t="s">
        <v>599</v>
      </c>
      <c r="AO51" s="1276"/>
      <c r="AP51" s="1276"/>
      <c r="AQ51" s="1276"/>
      <c r="AR51" s="1276"/>
      <c r="AS51" s="1276"/>
      <c r="AT51" s="1276"/>
      <c r="AU51" s="1276"/>
      <c r="AV51" s="1276"/>
      <c r="AW51" s="1276"/>
      <c r="AX51" s="1276"/>
      <c r="AY51" s="1276"/>
      <c r="AZ51" s="1276"/>
      <c r="BA51" s="1276"/>
      <c r="BB51" s="1276" t="s">
        <v>595</v>
      </c>
      <c r="BC51" s="1276"/>
      <c r="BD51" s="1276"/>
      <c r="BE51" s="1276"/>
      <c r="BF51" s="1276"/>
      <c r="BG51" s="1276"/>
      <c r="BH51" s="1276"/>
      <c r="BI51" s="1276"/>
      <c r="BJ51" s="1276"/>
      <c r="BK51" s="1276"/>
      <c r="BL51" s="1276"/>
      <c r="BM51" s="1276"/>
      <c r="BN51" s="1276"/>
      <c r="BO51" s="1276"/>
      <c r="BP51" s="1317"/>
      <c r="BQ51" s="1275"/>
      <c r="BR51" s="1275"/>
      <c r="BS51" s="1275"/>
      <c r="BT51" s="1275"/>
      <c r="BU51" s="1275"/>
      <c r="BV51" s="1275"/>
      <c r="BW51" s="1275"/>
      <c r="BX51" s="1317"/>
      <c r="BY51" s="1275"/>
      <c r="BZ51" s="1275"/>
      <c r="CA51" s="1275"/>
      <c r="CB51" s="1275"/>
      <c r="CC51" s="1275"/>
      <c r="CD51" s="1275"/>
      <c r="CE51" s="1275"/>
      <c r="CF51" s="1317"/>
      <c r="CG51" s="1275"/>
      <c r="CH51" s="1275"/>
      <c r="CI51" s="1275"/>
      <c r="CJ51" s="1275"/>
      <c r="CK51" s="1275"/>
      <c r="CL51" s="1275"/>
      <c r="CM51" s="1275"/>
      <c r="CN51" s="1317"/>
      <c r="CO51" s="1275"/>
      <c r="CP51" s="1275"/>
      <c r="CQ51" s="1275"/>
      <c r="CR51" s="1275"/>
      <c r="CS51" s="1275"/>
      <c r="CT51" s="1275"/>
      <c r="CU51" s="1275"/>
      <c r="CV51" s="1275"/>
      <c r="CW51" s="1275"/>
      <c r="CX51" s="1275"/>
      <c r="CY51" s="1275"/>
      <c r="CZ51" s="1275"/>
      <c r="DA51" s="1275"/>
      <c r="DB51" s="1275"/>
      <c r="DC51" s="1275"/>
    </row>
    <row r="52" spans="1:109" ht="13.2" x14ac:dyDescent="0.2">
      <c r="B52" s="1268"/>
      <c r="G52" s="1284"/>
      <c r="H52" s="1284"/>
      <c r="I52" s="1318"/>
      <c r="J52" s="1318"/>
      <c r="K52" s="1283"/>
      <c r="L52" s="1283"/>
      <c r="M52" s="1283"/>
      <c r="N52" s="1283"/>
      <c r="AM52" s="1282"/>
      <c r="AN52" s="1276"/>
      <c r="AO52" s="1276"/>
      <c r="AP52" s="1276"/>
      <c r="AQ52" s="1276"/>
      <c r="AR52" s="1276"/>
      <c r="AS52" s="1276"/>
      <c r="AT52" s="1276"/>
      <c r="AU52" s="1276"/>
      <c r="AV52" s="1276"/>
      <c r="AW52" s="1276"/>
      <c r="AX52" s="1276"/>
      <c r="AY52" s="1276"/>
      <c r="AZ52" s="1276"/>
      <c r="BA52" s="1276"/>
      <c r="BB52" s="1276"/>
      <c r="BC52" s="1276"/>
      <c r="BD52" s="1276"/>
      <c r="BE52" s="1276"/>
      <c r="BF52" s="1276"/>
      <c r="BG52" s="1276"/>
      <c r="BH52" s="1276"/>
      <c r="BI52" s="1276"/>
      <c r="BJ52" s="1276"/>
      <c r="BK52" s="1276"/>
      <c r="BL52" s="1276"/>
      <c r="BM52" s="1276"/>
      <c r="BN52" s="1276"/>
      <c r="BO52" s="1276"/>
      <c r="BP52" s="1275"/>
      <c r="BQ52" s="1275"/>
      <c r="BR52" s="1275"/>
      <c r="BS52" s="1275"/>
      <c r="BT52" s="1275"/>
      <c r="BU52" s="1275"/>
      <c r="BV52" s="1275"/>
      <c r="BW52" s="1275"/>
      <c r="BX52" s="1275"/>
      <c r="BY52" s="1275"/>
      <c r="BZ52" s="1275"/>
      <c r="CA52" s="1275"/>
      <c r="CB52" s="1275"/>
      <c r="CC52" s="1275"/>
      <c r="CD52" s="1275"/>
      <c r="CE52" s="1275"/>
      <c r="CF52" s="1275"/>
      <c r="CG52" s="1275"/>
      <c r="CH52" s="1275"/>
      <c r="CI52" s="1275"/>
      <c r="CJ52" s="1275"/>
      <c r="CK52" s="1275"/>
      <c r="CL52" s="1275"/>
      <c r="CM52" s="1275"/>
      <c r="CN52" s="1275"/>
      <c r="CO52" s="1275"/>
      <c r="CP52" s="1275"/>
      <c r="CQ52" s="1275"/>
      <c r="CR52" s="1275"/>
      <c r="CS52" s="1275"/>
      <c r="CT52" s="1275"/>
      <c r="CU52" s="1275"/>
      <c r="CV52" s="1275"/>
      <c r="CW52" s="1275"/>
      <c r="CX52" s="1275"/>
      <c r="CY52" s="1275"/>
      <c r="CZ52" s="1275"/>
      <c r="DA52" s="1275"/>
      <c r="DB52" s="1275"/>
      <c r="DC52" s="1275"/>
    </row>
    <row r="53" spans="1:109" ht="13.2" x14ac:dyDescent="0.2">
      <c r="A53" s="1304"/>
      <c r="B53" s="1268"/>
      <c r="G53" s="1284"/>
      <c r="H53" s="1284"/>
      <c r="I53" s="1280"/>
      <c r="J53" s="1280"/>
      <c r="K53" s="1283"/>
      <c r="L53" s="1283"/>
      <c r="M53" s="1283"/>
      <c r="N53" s="1283"/>
      <c r="AM53" s="1282"/>
      <c r="AN53" s="1276"/>
      <c r="AO53" s="1276"/>
      <c r="AP53" s="1276"/>
      <c r="AQ53" s="1276"/>
      <c r="AR53" s="1276"/>
      <c r="AS53" s="1276"/>
      <c r="AT53" s="1276"/>
      <c r="AU53" s="1276"/>
      <c r="AV53" s="1276"/>
      <c r="AW53" s="1276"/>
      <c r="AX53" s="1276"/>
      <c r="AY53" s="1276"/>
      <c r="AZ53" s="1276"/>
      <c r="BA53" s="1276"/>
      <c r="BB53" s="1276" t="s">
        <v>604</v>
      </c>
      <c r="BC53" s="1276"/>
      <c r="BD53" s="1276"/>
      <c r="BE53" s="1276"/>
      <c r="BF53" s="1276"/>
      <c r="BG53" s="1276"/>
      <c r="BH53" s="1276"/>
      <c r="BI53" s="1276"/>
      <c r="BJ53" s="1276"/>
      <c r="BK53" s="1276"/>
      <c r="BL53" s="1276"/>
      <c r="BM53" s="1276"/>
      <c r="BN53" s="1276"/>
      <c r="BO53" s="1276"/>
      <c r="BP53" s="1317"/>
      <c r="BQ53" s="1275"/>
      <c r="BR53" s="1275"/>
      <c r="BS53" s="1275"/>
      <c r="BT53" s="1275"/>
      <c r="BU53" s="1275"/>
      <c r="BV53" s="1275"/>
      <c r="BW53" s="1275"/>
      <c r="BX53" s="1317"/>
      <c r="BY53" s="1275"/>
      <c r="BZ53" s="1275"/>
      <c r="CA53" s="1275"/>
      <c r="CB53" s="1275"/>
      <c r="CC53" s="1275"/>
      <c r="CD53" s="1275"/>
      <c r="CE53" s="1275"/>
      <c r="CF53" s="1317"/>
      <c r="CG53" s="1275"/>
      <c r="CH53" s="1275"/>
      <c r="CI53" s="1275"/>
      <c r="CJ53" s="1275"/>
      <c r="CK53" s="1275"/>
      <c r="CL53" s="1275"/>
      <c r="CM53" s="1275"/>
      <c r="CN53" s="1317"/>
      <c r="CO53" s="1275"/>
      <c r="CP53" s="1275"/>
      <c r="CQ53" s="1275"/>
      <c r="CR53" s="1275"/>
      <c r="CS53" s="1275"/>
      <c r="CT53" s="1275"/>
      <c r="CU53" s="1275"/>
      <c r="CV53" s="1275">
        <v>59.1</v>
      </c>
      <c r="CW53" s="1275"/>
      <c r="CX53" s="1275"/>
      <c r="CY53" s="1275"/>
      <c r="CZ53" s="1275"/>
      <c r="DA53" s="1275"/>
      <c r="DB53" s="1275"/>
      <c r="DC53" s="1275"/>
    </row>
    <row r="54" spans="1:109" ht="13.2" x14ac:dyDescent="0.2">
      <c r="A54" s="1304"/>
      <c r="B54" s="1268"/>
      <c r="G54" s="1284"/>
      <c r="H54" s="1284"/>
      <c r="I54" s="1280"/>
      <c r="J54" s="1280"/>
      <c r="K54" s="1283"/>
      <c r="L54" s="1283"/>
      <c r="M54" s="1283"/>
      <c r="N54" s="1283"/>
      <c r="AM54" s="1282"/>
      <c r="AN54" s="1276"/>
      <c r="AO54" s="1276"/>
      <c r="AP54" s="1276"/>
      <c r="AQ54" s="1276"/>
      <c r="AR54" s="1276"/>
      <c r="AS54" s="1276"/>
      <c r="AT54" s="1276"/>
      <c r="AU54" s="1276"/>
      <c r="AV54" s="1276"/>
      <c r="AW54" s="1276"/>
      <c r="AX54" s="1276"/>
      <c r="AY54" s="1276"/>
      <c r="AZ54" s="1276"/>
      <c r="BA54" s="1276"/>
      <c r="BB54" s="1276"/>
      <c r="BC54" s="1276"/>
      <c r="BD54" s="1276"/>
      <c r="BE54" s="1276"/>
      <c r="BF54" s="1276"/>
      <c r="BG54" s="1276"/>
      <c r="BH54" s="1276"/>
      <c r="BI54" s="1276"/>
      <c r="BJ54" s="1276"/>
      <c r="BK54" s="1276"/>
      <c r="BL54" s="1276"/>
      <c r="BM54" s="1276"/>
      <c r="BN54" s="1276"/>
      <c r="BO54" s="1276"/>
      <c r="BP54" s="1275"/>
      <c r="BQ54" s="1275"/>
      <c r="BR54" s="1275"/>
      <c r="BS54" s="1275"/>
      <c r="BT54" s="1275"/>
      <c r="BU54" s="1275"/>
      <c r="BV54" s="1275"/>
      <c r="BW54" s="1275"/>
      <c r="BX54" s="1275"/>
      <c r="BY54" s="1275"/>
      <c r="BZ54" s="1275"/>
      <c r="CA54" s="1275"/>
      <c r="CB54" s="1275"/>
      <c r="CC54" s="1275"/>
      <c r="CD54" s="1275"/>
      <c r="CE54" s="1275"/>
      <c r="CF54" s="1275"/>
      <c r="CG54" s="1275"/>
      <c r="CH54" s="1275"/>
      <c r="CI54" s="1275"/>
      <c r="CJ54" s="1275"/>
      <c r="CK54" s="1275"/>
      <c r="CL54" s="1275"/>
      <c r="CM54" s="1275"/>
      <c r="CN54" s="1275"/>
      <c r="CO54" s="1275"/>
      <c r="CP54" s="1275"/>
      <c r="CQ54" s="1275"/>
      <c r="CR54" s="1275"/>
      <c r="CS54" s="1275"/>
      <c r="CT54" s="1275"/>
      <c r="CU54" s="1275"/>
      <c r="CV54" s="1275"/>
      <c r="CW54" s="1275"/>
      <c r="CX54" s="1275"/>
      <c r="CY54" s="1275"/>
      <c r="CZ54" s="1275"/>
      <c r="DA54" s="1275"/>
      <c r="DB54" s="1275"/>
      <c r="DC54" s="1275"/>
    </row>
    <row r="55" spans="1:109" ht="13.2" x14ac:dyDescent="0.2">
      <c r="A55" s="1304"/>
      <c r="B55" s="1268"/>
      <c r="G55" s="1280"/>
      <c r="H55" s="1280"/>
      <c r="I55" s="1280"/>
      <c r="J55" s="1280"/>
      <c r="K55" s="1283"/>
      <c r="L55" s="1283"/>
      <c r="M55" s="1283"/>
      <c r="N55" s="1283"/>
      <c r="AN55" s="1277" t="s">
        <v>606</v>
      </c>
      <c r="AO55" s="1277"/>
      <c r="AP55" s="1277"/>
      <c r="AQ55" s="1277"/>
      <c r="AR55" s="1277"/>
      <c r="AS55" s="1277"/>
      <c r="AT55" s="1277"/>
      <c r="AU55" s="1277"/>
      <c r="AV55" s="1277"/>
      <c r="AW55" s="1277"/>
      <c r="AX55" s="1277"/>
      <c r="AY55" s="1277"/>
      <c r="AZ55" s="1277"/>
      <c r="BA55" s="1277"/>
      <c r="BB55" s="1276" t="s">
        <v>596</v>
      </c>
      <c r="BC55" s="1276"/>
      <c r="BD55" s="1276"/>
      <c r="BE55" s="1276"/>
      <c r="BF55" s="1276"/>
      <c r="BG55" s="1276"/>
      <c r="BH55" s="1276"/>
      <c r="BI55" s="1276"/>
      <c r="BJ55" s="1276"/>
      <c r="BK55" s="1276"/>
      <c r="BL55" s="1276"/>
      <c r="BM55" s="1276"/>
      <c r="BN55" s="1276"/>
      <c r="BO55" s="1276"/>
      <c r="BP55" s="1317"/>
      <c r="BQ55" s="1275"/>
      <c r="BR55" s="1275"/>
      <c r="BS55" s="1275"/>
      <c r="BT55" s="1275"/>
      <c r="BU55" s="1275"/>
      <c r="BV55" s="1275"/>
      <c r="BW55" s="1275"/>
      <c r="BX55" s="1317"/>
      <c r="BY55" s="1275"/>
      <c r="BZ55" s="1275"/>
      <c r="CA55" s="1275"/>
      <c r="CB55" s="1275"/>
      <c r="CC55" s="1275"/>
      <c r="CD55" s="1275"/>
      <c r="CE55" s="1275"/>
      <c r="CF55" s="1317"/>
      <c r="CG55" s="1275"/>
      <c r="CH55" s="1275"/>
      <c r="CI55" s="1275"/>
      <c r="CJ55" s="1275"/>
      <c r="CK55" s="1275"/>
      <c r="CL55" s="1275"/>
      <c r="CM55" s="1275"/>
      <c r="CN55" s="1317"/>
      <c r="CO55" s="1275"/>
      <c r="CP55" s="1275"/>
      <c r="CQ55" s="1275"/>
      <c r="CR55" s="1275"/>
      <c r="CS55" s="1275"/>
      <c r="CT55" s="1275"/>
      <c r="CU55" s="1275"/>
      <c r="CV55" s="1275">
        <v>25.3</v>
      </c>
      <c r="CW55" s="1275"/>
      <c r="CX55" s="1275"/>
      <c r="CY55" s="1275"/>
      <c r="CZ55" s="1275"/>
      <c r="DA55" s="1275"/>
      <c r="DB55" s="1275"/>
      <c r="DC55" s="1275"/>
    </row>
    <row r="56" spans="1:109" ht="13.2" x14ac:dyDescent="0.2">
      <c r="A56" s="1304"/>
      <c r="B56" s="1268"/>
      <c r="G56" s="1280"/>
      <c r="H56" s="1280"/>
      <c r="I56" s="1280"/>
      <c r="J56" s="1280"/>
      <c r="K56" s="1283"/>
      <c r="L56" s="1283"/>
      <c r="M56" s="1283"/>
      <c r="N56" s="1283"/>
      <c r="AN56" s="1277"/>
      <c r="AO56" s="1277"/>
      <c r="AP56" s="1277"/>
      <c r="AQ56" s="1277"/>
      <c r="AR56" s="1277"/>
      <c r="AS56" s="1277"/>
      <c r="AT56" s="1277"/>
      <c r="AU56" s="1277"/>
      <c r="AV56" s="1277"/>
      <c r="AW56" s="1277"/>
      <c r="AX56" s="1277"/>
      <c r="AY56" s="1277"/>
      <c r="AZ56" s="1277"/>
      <c r="BA56" s="1277"/>
      <c r="BB56" s="1276"/>
      <c r="BC56" s="1276"/>
      <c r="BD56" s="1276"/>
      <c r="BE56" s="1276"/>
      <c r="BF56" s="1276"/>
      <c r="BG56" s="1276"/>
      <c r="BH56" s="1276"/>
      <c r="BI56" s="1276"/>
      <c r="BJ56" s="1276"/>
      <c r="BK56" s="1276"/>
      <c r="BL56" s="1276"/>
      <c r="BM56" s="1276"/>
      <c r="BN56" s="1276"/>
      <c r="BO56" s="1276"/>
      <c r="BP56" s="1275"/>
      <c r="BQ56" s="1275"/>
      <c r="BR56" s="1275"/>
      <c r="BS56" s="1275"/>
      <c r="BT56" s="1275"/>
      <c r="BU56" s="1275"/>
      <c r="BV56" s="1275"/>
      <c r="BW56" s="1275"/>
      <c r="BX56" s="1275"/>
      <c r="BY56" s="1275"/>
      <c r="BZ56" s="1275"/>
      <c r="CA56" s="1275"/>
      <c r="CB56" s="1275"/>
      <c r="CC56" s="1275"/>
      <c r="CD56" s="1275"/>
      <c r="CE56" s="1275"/>
      <c r="CF56" s="1275"/>
      <c r="CG56" s="1275"/>
      <c r="CH56" s="1275"/>
      <c r="CI56" s="1275"/>
      <c r="CJ56" s="1275"/>
      <c r="CK56" s="1275"/>
      <c r="CL56" s="1275"/>
      <c r="CM56" s="1275"/>
      <c r="CN56" s="1275"/>
      <c r="CO56" s="1275"/>
      <c r="CP56" s="1275"/>
      <c r="CQ56" s="1275"/>
      <c r="CR56" s="1275"/>
      <c r="CS56" s="1275"/>
      <c r="CT56" s="1275"/>
      <c r="CU56" s="1275"/>
      <c r="CV56" s="1275"/>
      <c r="CW56" s="1275"/>
      <c r="CX56" s="1275"/>
      <c r="CY56" s="1275"/>
      <c r="CZ56" s="1275"/>
      <c r="DA56" s="1275"/>
      <c r="DB56" s="1275"/>
      <c r="DC56" s="1275"/>
    </row>
    <row r="57" spans="1:109" s="1304" customFormat="1" ht="13.2" x14ac:dyDescent="0.2">
      <c r="B57" s="1310"/>
      <c r="G57" s="1280"/>
      <c r="H57" s="1280"/>
      <c r="I57" s="1279"/>
      <c r="J57" s="1279"/>
      <c r="K57" s="1283"/>
      <c r="L57" s="1283"/>
      <c r="M57" s="1283"/>
      <c r="N57" s="1283"/>
      <c r="AM57" s="1267"/>
      <c r="AN57" s="1277"/>
      <c r="AO57" s="1277"/>
      <c r="AP57" s="1277"/>
      <c r="AQ57" s="1277"/>
      <c r="AR57" s="1277"/>
      <c r="AS57" s="1277"/>
      <c r="AT57" s="1277"/>
      <c r="AU57" s="1277"/>
      <c r="AV57" s="1277"/>
      <c r="AW57" s="1277"/>
      <c r="AX57" s="1277"/>
      <c r="AY57" s="1277"/>
      <c r="AZ57" s="1277"/>
      <c r="BA57" s="1277"/>
      <c r="BB57" s="1276" t="s">
        <v>605</v>
      </c>
      <c r="BC57" s="1276"/>
      <c r="BD57" s="1276"/>
      <c r="BE57" s="1276"/>
      <c r="BF57" s="1276"/>
      <c r="BG57" s="1276"/>
      <c r="BH57" s="1276"/>
      <c r="BI57" s="1276"/>
      <c r="BJ57" s="1276"/>
      <c r="BK57" s="1276"/>
      <c r="BL57" s="1276"/>
      <c r="BM57" s="1276"/>
      <c r="BN57" s="1276"/>
      <c r="BO57" s="1276"/>
      <c r="BP57" s="1317"/>
      <c r="BQ57" s="1275"/>
      <c r="BR57" s="1275"/>
      <c r="BS57" s="1275"/>
      <c r="BT57" s="1275"/>
      <c r="BU57" s="1275"/>
      <c r="BV57" s="1275"/>
      <c r="BW57" s="1275"/>
      <c r="BX57" s="1317"/>
      <c r="BY57" s="1275"/>
      <c r="BZ57" s="1275"/>
      <c r="CA57" s="1275"/>
      <c r="CB57" s="1275"/>
      <c r="CC57" s="1275"/>
      <c r="CD57" s="1275"/>
      <c r="CE57" s="1275"/>
      <c r="CF57" s="1317"/>
      <c r="CG57" s="1275"/>
      <c r="CH57" s="1275"/>
      <c r="CI57" s="1275"/>
      <c r="CJ57" s="1275"/>
      <c r="CK57" s="1275"/>
      <c r="CL57" s="1275"/>
      <c r="CM57" s="1275"/>
      <c r="CN57" s="1317"/>
      <c r="CO57" s="1275"/>
      <c r="CP57" s="1275"/>
      <c r="CQ57" s="1275"/>
      <c r="CR57" s="1275"/>
      <c r="CS57" s="1275"/>
      <c r="CT57" s="1275"/>
      <c r="CU57" s="1275"/>
      <c r="CV57" s="1275">
        <v>59.9</v>
      </c>
      <c r="CW57" s="1275"/>
      <c r="CX57" s="1275"/>
      <c r="CY57" s="1275"/>
      <c r="CZ57" s="1275"/>
      <c r="DA57" s="1275"/>
      <c r="DB57" s="1275"/>
      <c r="DC57" s="1275"/>
      <c r="DD57" s="1315"/>
      <c r="DE57" s="1310"/>
    </row>
    <row r="58" spans="1:109" s="1304" customFormat="1" ht="13.2" x14ac:dyDescent="0.2">
      <c r="A58" s="1267"/>
      <c r="B58" s="1310"/>
      <c r="G58" s="1280"/>
      <c r="H58" s="1280"/>
      <c r="I58" s="1279"/>
      <c r="J58" s="1279"/>
      <c r="K58" s="1283"/>
      <c r="L58" s="1283"/>
      <c r="M58" s="1283"/>
      <c r="N58" s="1283"/>
      <c r="AM58" s="1267"/>
      <c r="AN58" s="1277"/>
      <c r="AO58" s="1277"/>
      <c r="AP58" s="1277"/>
      <c r="AQ58" s="1277"/>
      <c r="AR58" s="1277"/>
      <c r="AS58" s="1277"/>
      <c r="AT58" s="1277"/>
      <c r="AU58" s="1277"/>
      <c r="AV58" s="1277"/>
      <c r="AW58" s="1277"/>
      <c r="AX58" s="1277"/>
      <c r="AY58" s="1277"/>
      <c r="AZ58" s="1277"/>
      <c r="BA58" s="1277"/>
      <c r="BB58" s="1276"/>
      <c r="BC58" s="1276"/>
      <c r="BD58" s="1276"/>
      <c r="BE58" s="1276"/>
      <c r="BF58" s="1276"/>
      <c r="BG58" s="1276"/>
      <c r="BH58" s="1276"/>
      <c r="BI58" s="1276"/>
      <c r="BJ58" s="1276"/>
      <c r="BK58" s="1276"/>
      <c r="BL58" s="1276"/>
      <c r="BM58" s="1276"/>
      <c r="BN58" s="1276"/>
      <c r="BO58" s="1276"/>
      <c r="BP58" s="1275"/>
      <c r="BQ58" s="1275"/>
      <c r="BR58" s="1275"/>
      <c r="BS58" s="1275"/>
      <c r="BT58" s="1275"/>
      <c r="BU58" s="1275"/>
      <c r="BV58" s="1275"/>
      <c r="BW58" s="1275"/>
      <c r="BX58" s="1275"/>
      <c r="BY58" s="1275"/>
      <c r="BZ58" s="1275"/>
      <c r="CA58" s="1275"/>
      <c r="CB58" s="1275"/>
      <c r="CC58" s="1275"/>
      <c r="CD58" s="1275"/>
      <c r="CE58" s="1275"/>
      <c r="CF58" s="1275"/>
      <c r="CG58" s="1275"/>
      <c r="CH58" s="1275"/>
      <c r="CI58" s="1275"/>
      <c r="CJ58" s="1275"/>
      <c r="CK58" s="1275"/>
      <c r="CL58" s="1275"/>
      <c r="CM58" s="1275"/>
      <c r="CN58" s="1275"/>
      <c r="CO58" s="1275"/>
      <c r="CP58" s="1275"/>
      <c r="CQ58" s="1275"/>
      <c r="CR58" s="1275"/>
      <c r="CS58" s="1275"/>
      <c r="CT58" s="1275"/>
      <c r="CU58" s="1275"/>
      <c r="CV58" s="1275"/>
      <c r="CW58" s="1275"/>
      <c r="CX58" s="1275"/>
      <c r="CY58" s="1275"/>
      <c r="CZ58" s="1275"/>
      <c r="DA58" s="1275"/>
      <c r="DB58" s="1275"/>
      <c r="DC58" s="1275"/>
      <c r="DD58" s="1315"/>
      <c r="DE58" s="1310"/>
    </row>
    <row r="59" spans="1:109" s="1304" customFormat="1" ht="13.2" x14ac:dyDescent="0.2">
      <c r="A59" s="1267"/>
      <c r="B59" s="1310"/>
      <c r="K59" s="1316"/>
      <c r="L59" s="1316"/>
      <c r="M59" s="1316"/>
      <c r="N59" s="1316"/>
      <c r="AQ59" s="1316"/>
      <c r="AR59" s="1316"/>
      <c r="AS59" s="1316"/>
      <c r="AT59" s="1316"/>
      <c r="BC59" s="1316"/>
      <c r="BD59" s="1316"/>
      <c r="BE59" s="1316"/>
      <c r="BF59" s="1316"/>
      <c r="BO59" s="1316"/>
      <c r="BP59" s="1316"/>
      <c r="BQ59" s="1316"/>
      <c r="BR59" s="1316"/>
      <c r="CA59" s="1316"/>
      <c r="CB59" s="1316"/>
      <c r="CC59" s="1316"/>
      <c r="CD59" s="1316"/>
      <c r="CM59" s="1316"/>
      <c r="CN59" s="1316"/>
      <c r="CO59" s="1316"/>
      <c r="CP59" s="1316"/>
      <c r="CY59" s="1316"/>
      <c r="CZ59" s="1316"/>
      <c r="DA59" s="1316"/>
      <c r="DB59" s="1316"/>
      <c r="DC59" s="1316"/>
      <c r="DD59" s="1315"/>
      <c r="DE59" s="1310"/>
    </row>
    <row r="60" spans="1:109" s="1304" customFormat="1" ht="13.2" x14ac:dyDescent="0.2">
      <c r="A60" s="1267"/>
      <c r="B60" s="1310"/>
      <c r="K60" s="1316"/>
      <c r="L60" s="1316"/>
      <c r="M60" s="1316"/>
      <c r="N60" s="1316"/>
      <c r="AQ60" s="1316"/>
      <c r="AR60" s="1316"/>
      <c r="AS60" s="1316"/>
      <c r="AT60" s="1316"/>
      <c r="BC60" s="1316"/>
      <c r="BD60" s="1316"/>
      <c r="BE60" s="1316"/>
      <c r="BF60" s="1316"/>
      <c r="BO60" s="1316"/>
      <c r="BP60" s="1316"/>
      <c r="BQ60" s="1316"/>
      <c r="BR60" s="1316"/>
      <c r="CA60" s="1316"/>
      <c r="CB60" s="1316"/>
      <c r="CC60" s="1316"/>
      <c r="CD60" s="1316"/>
      <c r="CM60" s="1316"/>
      <c r="CN60" s="1316"/>
      <c r="CO60" s="1316"/>
      <c r="CP60" s="1316"/>
      <c r="CY60" s="1316"/>
      <c r="CZ60" s="1316"/>
      <c r="DA60" s="1316"/>
      <c r="DB60" s="1316"/>
      <c r="DC60" s="1316"/>
      <c r="DD60" s="1315"/>
      <c r="DE60" s="1310"/>
    </row>
    <row r="61" spans="1:109" s="1304" customFormat="1" ht="13.2" x14ac:dyDescent="0.2">
      <c r="A61" s="1267"/>
      <c r="B61" s="1314"/>
      <c r="C61" s="1313"/>
      <c r="D61" s="1313"/>
      <c r="E61" s="1313"/>
      <c r="F61" s="1313"/>
      <c r="G61" s="1313"/>
      <c r="H61" s="1313"/>
      <c r="I61" s="1313"/>
      <c r="J61" s="1313"/>
      <c r="K61" s="1313"/>
      <c r="L61" s="1313"/>
      <c r="M61" s="1312"/>
      <c r="N61" s="1312"/>
      <c r="O61" s="1313"/>
      <c r="P61" s="1313"/>
      <c r="Q61" s="1313"/>
      <c r="R61" s="1313"/>
      <c r="S61" s="1313"/>
      <c r="T61" s="1313"/>
      <c r="U61" s="1313"/>
      <c r="V61" s="1313"/>
      <c r="W61" s="1313"/>
      <c r="X61" s="1313"/>
      <c r="Y61" s="1313"/>
      <c r="Z61" s="1313"/>
      <c r="AA61" s="1313"/>
      <c r="AB61" s="1313"/>
      <c r="AC61" s="1313"/>
      <c r="AD61" s="1313"/>
      <c r="AE61" s="1313"/>
      <c r="AF61" s="1313"/>
      <c r="AG61" s="1313"/>
      <c r="AH61" s="1313"/>
      <c r="AI61" s="1313"/>
      <c r="AJ61" s="1313"/>
      <c r="AK61" s="1313"/>
      <c r="AL61" s="1313"/>
      <c r="AM61" s="1313"/>
      <c r="AN61" s="1313"/>
      <c r="AO61" s="1313"/>
      <c r="AP61" s="1313"/>
      <c r="AQ61" s="1313"/>
      <c r="AR61" s="1313"/>
      <c r="AS61" s="1312"/>
      <c r="AT61" s="1312"/>
      <c r="AU61" s="1313"/>
      <c r="AV61" s="1313"/>
      <c r="AW61" s="1313"/>
      <c r="AX61" s="1313"/>
      <c r="AY61" s="1313"/>
      <c r="AZ61" s="1313"/>
      <c r="BA61" s="1313"/>
      <c r="BB61" s="1313"/>
      <c r="BC61" s="1313"/>
      <c r="BD61" s="1313"/>
      <c r="BE61" s="1312"/>
      <c r="BF61" s="1312"/>
      <c r="BG61" s="1313"/>
      <c r="BH61" s="1313"/>
      <c r="BI61" s="1313"/>
      <c r="BJ61" s="1313"/>
      <c r="BK61" s="1313"/>
      <c r="BL61" s="1313"/>
      <c r="BM61" s="1313"/>
      <c r="BN61" s="1313"/>
      <c r="BO61" s="1313"/>
      <c r="BP61" s="1313"/>
      <c r="BQ61" s="1312"/>
      <c r="BR61" s="1312"/>
      <c r="BS61" s="1313"/>
      <c r="BT61" s="1313"/>
      <c r="BU61" s="1313"/>
      <c r="BV61" s="1313"/>
      <c r="BW61" s="1313"/>
      <c r="BX61" s="1313"/>
      <c r="BY61" s="1313"/>
      <c r="BZ61" s="1313"/>
      <c r="CA61" s="1313"/>
      <c r="CB61" s="1313"/>
      <c r="CC61" s="1312"/>
      <c r="CD61" s="1312"/>
      <c r="CE61" s="1313"/>
      <c r="CF61" s="1313"/>
      <c r="CG61" s="1313"/>
      <c r="CH61" s="1313"/>
      <c r="CI61" s="1313"/>
      <c r="CJ61" s="1313"/>
      <c r="CK61" s="1313"/>
      <c r="CL61" s="1313"/>
      <c r="CM61" s="1313"/>
      <c r="CN61" s="1313"/>
      <c r="CO61" s="1312"/>
      <c r="CP61" s="1312"/>
      <c r="CQ61" s="1313"/>
      <c r="CR61" s="1313"/>
      <c r="CS61" s="1313"/>
      <c r="CT61" s="1313"/>
      <c r="CU61" s="1313"/>
      <c r="CV61" s="1313"/>
      <c r="CW61" s="1313"/>
      <c r="CX61" s="1313"/>
      <c r="CY61" s="1313"/>
      <c r="CZ61" s="1313"/>
      <c r="DA61" s="1312"/>
      <c r="DB61" s="1312"/>
      <c r="DC61" s="1312"/>
      <c r="DD61" s="1311"/>
      <c r="DE61" s="1310"/>
    </row>
    <row r="62" spans="1:109" ht="13.2" x14ac:dyDescent="0.2">
      <c r="B62" s="1309"/>
      <c r="C62" s="1309"/>
      <c r="D62" s="1309"/>
      <c r="E62" s="1309"/>
      <c r="F62" s="1309"/>
      <c r="G62" s="1309"/>
      <c r="H62" s="1309"/>
      <c r="I62" s="1309"/>
      <c r="J62" s="1309"/>
      <c r="K62" s="1309"/>
      <c r="L62" s="1309"/>
      <c r="M62" s="1309"/>
      <c r="N62" s="1309"/>
      <c r="O62" s="1309"/>
      <c r="P62" s="1309"/>
      <c r="Q62" s="1309"/>
      <c r="R62" s="1309"/>
      <c r="S62" s="1309"/>
      <c r="T62" s="1309"/>
      <c r="U62" s="1309"/>
      <c r="V62" s="1309"/>
      <c r="W62" s="1309"/>
      <c r="X62" s="1309"/>
      <c r="Y62" s="1309"/>
      <c r="Z62" s="1309"/>
      <c r="AA62" s="1309"/>
      <c r="AB62" s="1309"/>
      <c r="AC62" s="1309"/>
      <c r="AD62" s="1309"/>
      <c r="AE62" s="1309"/>
      <c r="AF62" s="1309"/>
      <c r="AG62" s="1309"/>
      <c r="AH62" s="1309"/>
      <c r="AI62" s="1309"/>
      <c r="AJ62" s="1309"/>
      <c r="AK62" s="1309"/>
      <c r="AL62" s="1309"/>
      <c r="AM62" s="1309"/>
      <c r="AN62" s="1309"/>
      <c r="AO62" s="1309"/>
      <c r="AP62" s="1309"/>
      <c r="AQ62" s="1309"/>
      <c r="AR62" s="1309"/>
      <c r="AS62" s="1309"/>
      <c r="AT62" s="1309"/>
      <c r="AU62" s="1309"/>
      <c r="AV62" s="1309"/>
      <c r="AW62" s="1309"/>
      <c r="AX62" s="1309"/>
      <c r="AY62" s="1309"/>
      <c r="AZ62" s="1309"/>
      <c r="BA62" s="1309"/>
      <c r="BB62" s="1309"/>
      <c r="BC62" s="1309"/>
      <c r="BD62" s="1309"/>
      <c r="BE62" s="1309"/>
      <c r="BF62" s="1309"/>
      <c r="BG62" s="1309"/>
      <c r="BH62" s="1309"/>
      <c r="BI62" s="1309"/>
      <c r="BJ62" s="1309"/>
      <c r="BK62" s="1309"/>
      <c r="BL62" s="1309"/>
      <c r="BM62" s="1309"/>
      <c r="BN62" s="1309"/>
      <c r="BO62" s="1309"/>
      <c r="BP62" s="1309"/>
      <c r="BQ62" s="1309"/>
      <c r="BR62" s="1309"/>
      <c r="BS62" s="1309"/>
      <c r="BT62" s="1309"/>
      <c r="BU62" s="1309"/>
      <c r="BV62" s="1309"/>
      <c r="BW62" s="1309"/>
      <c r="BX62" s="1309"/>
      <c r="BY62" s="1309"/>
      <c r="BZ62" s="1309"/>
      <c r="CA62" s="1309"/>
      <c r="CB62" s="1309"/>
      <c r="CC62" s="1309"/>
      <c r="CD62" s="1309"/>
      <c r="CE62" s="1309"/>
      <c r="CF62" s="1309"/>
      <c r="CG62" s="1309"/>
      <c r="CH62" s="1309"/>
      <c r="CI62" s="1309"/>
      <c r="CJ62" s="1309"/>
      <c r="CK62" s="1309"/>
      <c r="CL62" s="1309"/>
      <c r="CM62" s="1309"/>
      <c r="CN62" s="1309"/>
      <c r="CO62" s="1309"/>
      <c r="CP62" s="1309"/>
      <c r="CQ62" s="1309"/>
      <c r="CR62" s="1309"/>
      <c r="CS62" s="1309"/>
      <c r="CT62" s="1309"/>
      <c r="CU62" s="1309"/>
      <c r="CV62" s="1309"/>
      <c r="CW62" s="1309"/>
      <c r="CX62" s="1309"/>
      <c r="CY62" s="1309"/>
      <c r="CZ62" s="1309"/>
      <c r="DA62" s="1309"/>
      <c r="DB62" s="1309"/>
      <c r="DC62" s="1309"/>
      <c r="DD62" s="1309"/>
      <c r="DE62" s="1267"/>
    </row>
    <row r="63" spans="1:109" ht="16.2" x14ac:dyDescent="0.2">
      <c r="B63" s="1308" t="s">
        <v>603</v>
      </c>
    </row>
    <row r="64" spans="1:109" ht="13.2" x14ac:dyDescent="0.2">
      <c r="B64" s="1268"/>
      <c r="G64" s="1305"/>
      <c r="I64" s="1307"/>
      <c r="J64" s="1307"/>
      <c r="K64" s="1307"/>
      <c r="L64" s="1307"/>
      <c r="M64" s="1307"/>
      <c r="N64" s="1306"/>
      <c r="AM64" s="1305"/>
      <c r="AN64" s="1305" t="s">
        <v>602</v>
      </c>
      <c r="AP64" s="1304"/>
      <c r="AQ64" s="1304"/>
      <c r="AR64" s="1304"/>
      <c r="AY64" s="1305"/>
      <c r="BA64" s="1304"/>
      <c r="BB64" s="1304"/>
      <c r="BC64" s="1304"/>
      <c r="BK64" s="1305"/>
      <c r="BM64" s="1304"/>
      <c r="BN64" s="1304"/>
      <c r="BO64" s="1304"/>
      <c r="BW64" s="1305"/>
      <c r="BY64" s="1304"/>
      <c r="BZ64" s="1304"/>
      <c r="CA64" s="1304"/>
      <c r="CI64" s="1305"/>
      <c r="CK64" s="1304"/>
      <c r="CL64" s="1304"/>
      <c r="CM64" s="1304"/>
      <c r="CU64" s="1305"/>
      <c r="CW64" s="1304"/>
      <c r="CX64" s="1304"/>
      <c r="CY64" s="1304"/>
    </row>
    <row r="65" spans="2:107" ht="13.2" x14ac:dyDescent="0.2">
      <c r="B65" s="1268"/>
      <c r="AN65" s="1303" t="s">
        <v>601</v>
      </c>
      <c r="AO65" s="1302"/>
      <c r="AP65" s="1302"/>
      <c r="AQ65" s="1302"/>
      <c r="AR65" s="1302"/>
      <c r="AS65" s="1302"/>
      <c r="AT65" s="1302"/>
      <c r="AU65" s="1302"/>
      <c r="AV65" s="1302"/>
      <c r="AW65" s="1302"/>
      <c r="AX65" s="1302"/>
      <c r="AY65" s="1302"/>
      <c r="AZ65" s="1302"/>
      <c r="BA65" s="1302"/>
      <c r="BB65" s="1302"/>
      <c r="BC65" s="1302"/>
      <c r="BD65" s="1302"/>
      <c r="BE65" s="1302"/>
      <c r="BF65" s="1302"/>
      <c r="BG65" s="1302"/>
      <c r="BH65" s="1302"/>
      <c r="BI65" s="1302"/>
      <c r="BJ65" s="1302"/>
      <c r="BK65" s="1302"/>
      <c r="BL65" s="1302"/>
      <c r="BM65" s="1302"/>
      <c r="BN65" s="1302"/>
      <c r="BO65" s="1302"/>
      <c r="BP65" s="1302"/>
      <c r="BQ65" s="1302"/>
      <c r="BR65" s="1302"/>
      <c r="BS65" s="1302"/>
      <c r="BT65" s="1302"/>
      <c r="BU65" s="1302"/>
      <c r="BV65" s="1302"/>
      <c r="BW65" s="1302"/>
      <c r="BX65" s="1302"/>
      <c r="BY65" s="1302"/>
      <c r="BZ65" s="1302"/>
      <c r="CA65" s="1302"/>
      <c r="CB65" s="1302"/>
      <c r="CC65" s="1302"/>
      <c r="CD65" s="1302"/>
      <c r="CE65" s="1302"/>
      <c r="CF65" s="1302"/>
      <c r="CG65" s="1302"/>
      <c r="CH65" s="1302"/>
      <c r="CI65" s="1302"/>
      <c r="CJ65" s="1302"/>
      <c r="CK65" s="1302"/>
      <c r="CL65" s="1302"/>
      <c r="CM65" s="1302"/>
      <c r="CN65" s="1302"/>
      <c r="CO65" s="1302"/>
      <c r="CP65" s="1302"/>
      <c r="CQ65" s="1302"/>
      <c r="CR65" s="1302"/>
      <c r="CS65" s="1302"/>
      <c r="CT65" s="1302"/>
      <c r="CU65" s="1302"/>
      <c r="CV65" s="1302"/>
      <c r="CW65" s="1302"/>
      <c r="CX65" s="1302"/>
      <c r="CY65" s="1302"/>
      <c r="CZ65" s="1302"/>
      <c r="DA65" s="1302"/>
      <c r="DB65" s="1302"/>
      <c r="DC65" s="1301"/>
    </row>
    <row r="66" spans="2:107" ht="13.2" x14ac:dyDescent="0.2">
      <c r="B66" s="1268"/>
      <c r="AN66" s="1300"/>
      <c r="AO66" s="1299"/>
      <c r="AP66" s="1299"/>
      <c r="AQ66" s="1299"/>
      <c r="AR66" s="1299"/>
      <c r="AS66" s="1299"/>
      <c r="AT66" s="1299"/>
      <c r="AU66" s="1299"/>
      <c r="AV66" s="1299"/>
      <c r="AW66" s="1299"/>
      <c r="AX66" s="1299"/>
      <c r="AY66" s="1299"/>
      <c r="AZ66" s="1299"/>
      <c r="BA66" s="1299"/>
      <c r="BB66" s="1299"/>
      <c r="BC66" s="1299"/>
      <c r="BD66" s="1299"/>
      <c r="BE66" s="1299"/>
      <c r="BF66" s="1299"/>
      <c r="BG66" s="1299"/>
      <c r="BH66" s="1299"/>
      <c r="BI66" s="1299"/>
      <c r="BJ66" s="1299"/>
      <c r="BK66" s="1299"/>
      <c r="BL66" s="1299"/>
      <c r="BM66" s="1299"/>
      <c r="BN66" s="1299"/>
      <c r="BO66" s="1299"/>
      <c r="BP66" s="1299"/>
      <c r="BQ66" s="1299"/>
      <c r="BR66" s="1299"/>
      <c r="BS66" s="1299"/>
      <c r="BT66" s="1299"/>
      <c r="BU66" s="1299"/>
      <c r="BV66" s="1299"/>
      <c r="BW66" s="1299"/>
      <c r="BX66" s="1299"/>
      <c r="BY66" s="1299"/>
      <c r="BZ66" s="1299"/>
      <c r="CA66" s="1299"/>
      <c r="CB66" s="1299"/>
      <c r="CC66" s="1299"/>
      <c r="CD66" s="1299"/>
      <c r="CE66" s="1299"/>
      <c r="CF66" s="1299"/>
      <c r="CG66" s="1299"/>
      <c r="CH66" s="1299"/>
      <c r="CI66" s="1299"/>
      <c r="CJ66" s="1299"/>
      <c r="CK66" s="1299"/>
      <c r="CL66" s="1299"/>
      <c r="CM66" s="1299"/>
      <c r="CN66" s="1299"/>
      <c r="CO66" s="1299"/>
      <c r="CP66" s="1299"/>
      <c r="CQ66" s="1299"/>
      <c r="CR66" s="1299"/>
      <c r="CS66" s="1299"/>
      <c r="CT66" s="1299"/>
      <c r="CU66" s="1299"/>
      <c r="CV66" s="1299"/>
      <c r="CW66" s="1299"/>
      <c r="CX66" s="1299"/>
      <c r="CY66" s="1299"/>
      <c r="CZ66" s="1299"/>
      <c r="DA66" s="1299"/>
      <c r="DB66" s="1299"/>
      <c r="DC66" s="1298"/>
    </row>
    <row r="67" spans="2:107" ht="13.2" x14ac:dyDescent="0.2">
      <c r="B67" s="1268"/>
      <c r="AN67" s="1300"/>
      <c r="AO67" s="1299"/>
      <c r="AP67" s="1299"/>
      <c r="AQ67" s="1299"/>
      <c r="AR67" s="1299"/>
      <c r="AS67" s="1299"/>
      <c r="AT67" s="1299"/>
      <c r="AU67" s="1299"/>
      <c r="AV67" s="1299"/>
      <c r="AW67" s="1299"/>
      <c r="AX67" s="1299"/>
      <c r="AY67" s="1299"/>
      <c r="AZ67" s="1299"/>
      <c r="BA67" s="1299"/>
      <c r="BB67" s="1299"/>
      <c r="BC67" s="1299"/>
      <c r="BD67" s="1299"/>
      <c r="BE67" s="1299"/>
      <c r="BF67" s="1299"/>
      <c r="BG67" s="1299"/>
      <c r="BH67" s="1299"/>
      <c r="BI67" s="1299"/>
      <c r="BJ67" s="1299"/>
      <c r="BK67" s="1299"/>
      <c r="BL67" s="1299"/>
      <c r="BM67" s="1299"/>
      <c r="BN67" s="1299"/>
      <c r="BO67" s="1299"/>
      <c r="BP67" s="1299"/>
      <c r="BQ67" s="1299"/>
      <c r="BR67" s="1299"/>
      <c r="BS67" s="1299"/>
      <c r="BT67" s="1299"/>
      <c r="BU67" s="1299"/>
      <c r="BV67" s="1299"/>
      <c r="BW67" s="1299"/>
      <c r="BX67" s="1299"/>
      <c r="BY67" s="1299"/>
      <c r="BZ67" s="1299"/>
      <c r="CA67" s="1299"/>
      <c r="CB67" s="1299"/>
      <c r="CC67" s="1299"/>
      <c r="CD67" s="1299"/>
      <c r="CE67" s="1299"/>
      <c r="CF67" s="1299"/>
      <c r="CG67" s="1299"/>
      <c r="CH67" s="1299"/>
      <c r="CI67" s="1299"/>
      <c r="CJ67" s="1299"/>
      <c r="CK67" s="1299"/>
      <c r="CL67" s="1299"/>
      <c r="CM67" s="1299"/>
      <c r="CN67" s="1299"/>
      <c r="CO67" s="1299"/>
      <c r="CP67" s="1299"/>
      <c r="CQ67" s="1299"/>
      <c r="CR67" s="1299"/>
      <c r="CS67" s="1299"/>
      <c r="CT67" s="1299"/>
      <c r="CU67" s="1299"/>
      <c r="CV67" s="1299"/>
      <c r="CW67" s="1299"/>
      <c r="CX67" s="1299"/>
      <c r="CY67" s="1299"/>
      <c r="CZ67" s="1299"/>
      <c r="DA67" s="1299"/>
      <c r="DB67" s="1299"/>
      <c r="DC67" s="1298"/>
    </row>
    <row r="68" spans="2:107" ht="13.2" x14ac:dyDescent="0.2">
      <c r="B68" s="1268"/>
      <c r="AN68" s="1300"/>
      <c r="AO68" s="1299"/>
      <c r="AP68" s="1299"/>
      <c r="AQ68" s="1299"/>
      <c r="AR68" s="1299"/>
      <c r="AS68" s="1299"/>
      <c r="AT68" s="1299"/>
      <c r="AU68" s="1299"/>
      <c r="AV68" s="1299"/>
      <c r="AW68" s="1299"/>
      <c r="AX68" s="1299"/>
      <c r="AY68" s="1299"/>
      <c r="AZ68" s="1299"/>
      <c r="BA68" s="1299"/>
      <c r="BB68" s="1299"/>
      <c r="BC68" s="1299"/>
      <c r="BD68" s="1299"/>
      <c r="BE68" s="1299"/>
      <c r="BF68" s="1299"/>
      <c r="BG68" s="1299"/>
      <c r="BH68" s="1299"/>
      <c r="BI68" s="1299"/>
      <c r="BJ68" s="1299"/>
      <c r="BK68" s="1299"/>
      <c r="BL68" s="1299"/>
      <c r="BM68" s="1299"/>
      <c r="BN68" s="1299"/>
      <c r="BO68" s="1299"/>
      <c r="BP68" s="1299"/>
      <c r="BQ68" s="1299"/>
      <c r="BR68" s="1299"/>
      <c r="BS68" s="1299"/>
      <c r="BT68" s="1299"/>
      <c r="BU68" s="1299"/>
      <c r="BV68" s="1299"/>
      <c r="BW68" s="1299"/>
      <c r="BX68" s="1299"/>
      <c r="BY68" s="1299"/>
      <c r="BZ68" s="1299"/>
      <c r="CA68" s="1299"/>
      <c r="CB68" s="1299"/>
      <c r="CC68" s="1299"/>
      <c r="CD68" s="1299"/>
      <c r="CE68" s="1299"/>
      <c r="CF68" s="1299"/>
      <c r="CG68" s="1299"/>
      <c r="CH68" s="1299"/>
      <c r="CI68" s="1299"/>
      <c r="CJ68" s="1299"/>
      <c r="CK68" s="1299"/>
      <c r="CL68" s="1299"/>
      <c r="CM68" s="1299"/>
      <c r="CN68" s="1299"/>
      <c r="CO68" s="1299"/>
      <c r="CP68" s="1299"/>
      <c r="CQ68" s="1299"/>
      <c r="CR68" s="1299"/>
      <c r="CS68" s="1299"/>
      <c r="CT68" s="1299"/>
      <c r="CU68" s="1299"/>
      <c r="CV68" s="1299"/>
      <c r="CW68" s="1299"/>
      <c r="CX68" s="1299"/>
      <c r="CY68" s="1299"/>
      <c r="CZ68" s="1299"/>
      <c r="DA68" s="1299"/>
      <c r="DB68" s="1299"/>
      <c r="DC68" s="1298"/>
    </row>
    <row r="69" spans="2:107" ht="13.2" x14ac:dyDescent="0.2">
      <c r="B69" s="1268"/>
      <c r="AN69" s="1297"/>
      <c r="AO69" s="1296"/>
      <c r="AP69" s="1296"/>
      <c r="AQ69" s="1296"/>
      <c r="AR69" s="1296"/>
      <c r="AS69" s="1296"/>
      <c r="AT69" s="1296"/>
      <c r="AU69" s="1296"/>
      <c r="AV69" s="1296"/>
      <c r="AW69" s="1296"/>
      <c r="AX69" s="1296"/>
      <c r="AY69" s="1296"/>
      <c r="AZ69" s="1296"/>
      <c r="BA69" s="1296"/>
      <c r="BB69" s="1296"/>
      <c r="BC69" s="1296"/>
      <c r="BD69" s="1296"/>
      <c r="BE69" s="1296"/>
      <c r="BF69" s="1296"/>
      <c r="BG69" s="1296"/>
      <c r="BH69" s="1296"/>
      <c r="BI69" s="1296"/>
      <c r="BJ69" s="1296"/>
      <c r="BK69" s="1296"/>
      <c r="BL69" s="1296"/>
      <c r="BM69" s="1296"/>
      <c r="BN69" s="1296"/>
      <c r="BO69" s="1296"/>
      <c r="BP69" s="1296"/>
      <c r="BQ69" s="1296"/>
      <c r="BR69" s="1296"/>
      <c r="BS69" s="1296"/>
      <c r="BT69" s="1296"/>
      <c r="BU69" s="1296"/>
      <c r="BV69" s="1296"/>
      <c r="BW69" s="1296"/>
      <c r="BX69" s="1296"/>
      <c r="BY69" s="1296"/>
      <c r="BZ69" s="1296"/>
      <c r="CA69" s="1296"/>
      <c r="CB69" s="1296"/>
      <c r="CC69" s="1296"/>
      <c r="CD69" s="1296"/>
      <c r="CE69" s="1296"/>
      <c r="CF69" s="1296"/>
      <c r="CG69" s="1296"/>
      <c r="CH69" s="1296"/>
      <c r="CI69" s="1296"/>
      <c r="CJ69" s="1296"/>
      <c r="CK69" s="1296"/>
      <c r="CL69" s="1296"/>
      <c r="CM69" s="1296"/>
      <c r="CN69" s="1296"/>
      <c r="CO69" s="1296"/>
      <c r="CP69" s="1296"/>
      <c r="CQ69" s="1296"/>
      <c r="CR69" s="1296"/>
      <c r="CS69" s="1296"/>
      <c r="CT69" s="1296"/>
      <c r="CU69" s="1296"/>
      <c r="CV69" s="1296"/>
      <c r="CW69" s="1296"/>
      <c r="CX69" s="1296"/>
      <c r="CY69" s="1296"/>
      <c r="CZ69" s="1296"/>
      <c r="DA69" s="1296"/>
      <c r="DB69" s="1296"/>
      <c r="DC69" s="1295"/>
    </row>
    <row r="70" spans="2:107" ht="13.2" x14ac:dyDescent="0.2">
      <c r="B70" s="1268"/>
      <c r="H70" s="1294"/>
      <c r="I70" s="1294"/>
      <c r="J70" s="1292"/>
      <c r="K70" s="1292"/>
      <c r="L70" s="1291"/>
      <c r="M70" s="1292"/>
      <c r="N70" s="1291"/>
      <c r="AN70" s="1282"/>
      <c r="AO70" s="1282"/>
      <c r="AP70" s="1282"/>
      <c r="AZ70" s="1282"/>
      <c r="BA70" s="1282"/>
      <c r="BB70" s="1282"/>
      <c r="BL70" s="1282"/>
      <c r="BM70" s="1282"/>
      <c r="BN70" s="1282"/>
      <c r="BX70" s="1282"/>
      <c r="BY70" s="1282"/>
      <c r="BZ70" s="1282"/>
      <c r="CJ70" s="1282"/>
      <c r="CK70" s="1282"/>
      <c r="CL70" s="1282"/>
      <c r="CV70" s="1282"/>
      <c r="CW70" s="1282"/>
      <c r="CX70" s="1282"/>
    </row>
    <row r="71" spans="2:107" ht="13.2" x14ac:dyDescent="0.2">
      <c r="B71" s="1268"/>
      <c r="G71" s="1290"/>
      <c r="I71" s="1293"/>
      <c r="J71" s="1292"/>
      <c r="K71" s="1292"/>
      <c r="L71" s="1291"/>
      <c r="M71" s="1292"/>
      <c r="N71" s="1291"/>
      <c r="AM71" s="1290"/>
      <c r="AN71" s="1267" t="s">
        <v>600</v>
      </c>
    </row>
    <row r="72" spans="2:107" ht="13.2" x14ac:dyDescent="0.2">
      <c r="B72" s="1268"/>
      <c r="G72" s="1280"/>
      <c r="H72" s="1280"/>
      <c r="I72" s="1280"/>
      <c r="J72" s="1280"/>
      <c r="K72" s="1289"/>
      <c r="L72" s="1289"/>
      <c r="M72" s="1288"/>
      <c r="N72" s="1288"/>
      <c r="AN72" s="1287"/>
      <c r="AO72" s="1286"/>
      <c r="AP72" s="1286"/>
      <c r="AQ72" s="1286"/>
      <c r="AR72" s="1286"/>
      <c r="AS72" s="1286"/>
      <c r="AT72" s="1286"/>
      <c r="AU72" s="1286"/>
      <c r="AV72" s="1286"/>
      <c r="AW72" s="1286"/>
      <c r="AX72" s="1286"/>
      <c r="AY72" s="1286"/>
      <c r="AZ72" s="1286"/>
      <c r="BA72" s="1286"/>
      <c r="BB72" s="1286"/>
      <c r="BC72" s="1286"/>
      <c r="BD72" s="1286"/>
      <c r="BE72" s="1286"/>
      <c r="BF72" s="1286"/>
      <c r="BG72" s="1286"/>
      <c r="BH72" s="1286"/>
      <c r="BI72" s="1286"/>
      <c r="BJ72" s="1286"/>
      <c r="BK72" s="1286"/>
      <c r="BL72" s="1286"/>
      <c r="BM72" s="1286"/>
      <c r="BN72" s="1286"/>
      <c r="BO72" s="1285"/>
      <c r="BP72" s="1277" t="s">
        <v>549</v>
      </c>
      <c r="BQ72" s="1277"/>
      <c r="BR72" s="1277"/>
      <c r="BS72" s="1277"/>
      <c r="BT72" s="1277"/>
      <c r="BU72" s="1277"/>
      <c r="BV72" s="1277"/>
      <c r="BW72" s="1277"/>
      <c r="BX72" s="1277" t="s">
        <v>550</v>
      </c>
      <c r="BY72" s="1277"/>
      <c r="BZ72" s="1277"/>
      <c r="CA72" s="1277"/>
      <c r="CB72" s="1277"/>
      <c r="CC72" s="1277"/>
      <c r="CD72" s="1277"/>
      <c r="CE72" s="1277"/>
      <c r="CF72" s="1277" t="s">
        <v>551</v>
      </c>
      <c r="CG72" s="1277"/>
      <c r="CH72" s="1277"/>
      <c r="CI72" s="1277"/>
      <c r="CJ72" s="1277"/>
      <c r="CK72" s="1277"/>
      <c r="CL72" s="1277"/>
      <c r="CM72" s="1277"/>
      <c r="CN72" s="1277" t="s">
        <v>552</v>
      </c>
      <c r="CO72" s="1277"/>
      <c r="CP72" s="1277"/>
      <c r="CQ72" s="1277"/>
      <c r="CR72" s="1277"/>
      <c r="CS72" s="1277"/>
      <c r="CT72" s="1277"/>
      <c r="CU72" s="1277"/>
      <c r="CV72" s="1277" t="s">
        <v>553</v>
      </c>
      <c r="CW72" s="1277"/>
      <c r="CX72" s="1277"/>
      <c r="CY72" s="1277"/>
      <c r="CZ72" s="1277"/>
      <c r="DA72" s="1277"/>
      <c r="DB72" s="1277"/>
      <c r="DC72" s="1277"/>
    </row>
    <row r="73" spans="2:107" ht="13.2" x14ac:dyDescent="0.2">
      <c r="B73" s="1268"/>
      <c r="G73" s="1284"/>
      <c r="H73" s="1284"/>
      <c r="I73" s="1284"/>
      <c r="J73" s="1284"/>
      <c r="K73" s="1281"/>
      <c r="L73" s="1281"/>
      <c r="M73" s="1281"/>
      <c r="N73" s="1281"/>
      <c r="AM73" s="1282"/>
      <c r="AN73" s="1276" t="s">
        <v>599</v>
      </c>
      <c r="AO73" s="1276"/>
      <c r="AP73" s="1276"/>
      <c r="AQ73" s="1276"/>
      <c r="AR73" s="1276"/>
      <c r="AS73" s="1276"/>
      <c r="AT73" s="1276"/>
      <c r="AU73" s="1276"/>
      <c r="AV73" s="1276"/>
      <c r="AW73" s="1276"/>
      <c r="AX73" s="1276"/>
      <c r="AY73" s="1276"/>
      <c r="AZ73" s="1276"/>
      <c r="BA73" s="1276"/>
      <c r="BB73" s="1276" t="s">
        <v>595</v>
      </c>
      <c r="BC73" s="1276"/>
      <c r="BD73" s="1276"/>
      <c r="BE73" s="1276"/>
      <c r="BF73" s="1276"/>
      <c r="BG73" s="1276"/>
      <c r="BH73" s="1276"/>
      <c r="BI73" s="1276"/>
      <c r="BJ73" s="1276"/>
      <c r="BK73" s="1276"/>
      <c r="BL73" s="1276"/>
      <c r="BM73" s="1276"/>
      <c r="BN73" s="1276"/>
      <c r="BO73" s="1276"/>
      <c r="BP73" s="1275"/>
      <c r="BQ73" s="1275"/>
      <c r="BR73" s="1275"/>
      <c r="BS73" s="1275"/>
      <c r="BT73" s="1275"/>
      <c r="BU73" s="1275"/>
      <c r="BV73" s="1275"/>
      <c r="BW73" s="1275"/>
      <c r="BX73" s="1275"/>
      <c r="BY73" s="1275"/>
      <c r="BZ73" s="1275"/>
      <c r="CA73" s="1275"/>
      <c r="CB73" s="1275"/>
      <c r="CC73" s="1275"/>
      <c r="CD73" s="1275"/>
      <c r="CE73" s="1275"/>
      <c r="CF73" s="1275"/>
      <c r="CG73" s="1275"/>
      <c r="CH73" s="1275"/>
      <c r="CI73" s="1275"/>
      <c r="CJ73" s="1275"/>
      <c r="CK73" s="1275"/>
      <c r="CL73" s="1275"/>
      <c r="CM73" s="1275"/>
      <c r="CN73" s="1275"/>
      <c r="CO73" s="1275"/>
      <c r="CP73" s="1275"/>
      <c r="CQ73" s="1275"/>
      <c r="CR73" s="1275"/>
      <c r="CS73" s="1275"/>
      <c r="CT73" s="1275"/>
      <c r="CU73" s="1275"/>
      <c r="CV73" s="1275"/>
      <c r="CW73" s="1275"/>
      <c r="CX73" s="1275"/>
      <c r="CY73" s="1275"/>
      <c r="CZ73" s="1275"/>
      <c r="DA73" s="1275"/>
      <c r="DB73" s="1275"/>
      <c r="DC73" s="1275"/>
    </row>
    <row r="74" spans="2:107" ht="13.2" x14ac:dyDescent="0.2">
      <c r="B74" s="1268"/>
      <c r="G74" s="1284"/>
      <c r="H74" s="1284"/>
      <c r="I74" s="1284"/>
      <c r="J74" s="1284"/>
      <c r="K74" s="1281"/>
      <c r="L74" s="1281"/>
      <c r="M74" s="1281"/>
      <c r="N74" s="1281"/>
      <c r="AM74" s="1282"/>
      <c r="AN74" s="1276"/>
      <c r="AO74" s="1276"/>
      <c r="AP74" s="1276"/>
      <c r="AQ74" s="1276"/>
      <c r="AR74" s="1276"/>
      <c r="AS74" s="1276"/>
      <c r="AT74" s="1276"/>
      <c r="AU74" s="1276"/>
      <c r="AV74" s="1276"/>
      <c r="AW74" s="1276"/>
      <c r="AX74" s="1276"/>
      <c r="AY74" s="1276"/>
      <c r="AZ74" s="1276"/>
      <c r="BA74" s="1276"/>
      <c r="BB74" s="1276"/>
      <c r="BC74" s="1276"/>
      <c r="BD74" s="1276"/>
      <c r="BE74" s="1276"/>
      <c r="BF74" s="1276"/>
      <c r="BG74" s="1276"/>
      <c r="BH74" s="1276"/>
      <c r="BI74" s="1276"/>
      <c r="BJ74" s="1276"/>
      <c r="BK74" s="1276"/>
      <c r="BL74" s="1276"/>
      <c r="BM74" s="1276"/>
      <c r="BN74" s="1276"/>
      <c r="BO74" s="1276"/>
      <c r="BP74" s="1275"/>
      <c r="BQ74" s="1275"/>
      <c r="BR74" s="1275"/>
      <c r="BS74" s="1275"/>
      <c r="BT74" s="1275"/>
      <c r="BU74" s="1275"/>
      <c r="BV74" s="1275"/>
      <c r="BW74" s="1275"/>
      <c r="BX74" s="1275"/>
      <c r="BY74" s="1275"/>
      <c r="BZ74" s="1275"/>
      <c r="CA74" s="1275"/>
      <c r="CB74" s="1275"/>
      <c r="CC74" s="1275"/>
      <c r="CD74" s="1275"/>
      <c r="CE74" s="1275"/>
      <c r="CF74" s="1275"/>
      <c r="CG74" s="1275"/>
      <c r="CH74" s="1275"/>
      <c r="CI74" s="1275"/>
      <c r="CJ74" s="1275"/>
      <c r="CK74" s="1275"/>
      <c r="CL74" s="1275"/>
      <c r="CM74" s="1275"/>
      <c r="CN74" s="1275"/>
      <c r="CO74" s="1275"/>
      <c r="CP74" s="1275"/>
      <c r="CQ74" s="1275"/>
      <c r="CR74" s="1275"/>
      <c r="CS74" s="1275"/>
      <c r="CT74" s="1275"/>
      <c r="CU74" s="1275"/>
      <c r="CV74" s="1275"/>
      <c r="CW74" s="1275"/>
      <c r="CX74" s="1275"/>
      <c r="CY74" s="1275"/>
      <c r="CZ74" s="1275"/>
      <c r="DA74" s="1275"/>
      <c r="DB74" s="1275"/>
      <c r="DC74" s="1275"/>
    </row>
    <row r="75" spans="2:107" ht="13.2" x14ac:dyDescent="0.2">
      <c r="B75" s="1268"/>
      <c r="G75" s="1284"/>
      <c r="H75" s="1284"/>
      <c r="I75" s="1280"/>
      <c r="J75" s="1280"/>
      <c r="K75" s="1283"/>
      <c r="L75" s="1283"/>
      <c r="M75" s="1283"/>
      <c r="N75" s="1283"/>
      <c r="AM75" s="1282"/>
      <c r="AN75" s="1276"/>
      <c r="AO75" s="1276"/>
      <c r="AP75" s="1276"/>
      <c r="AQ75" s="1276"/>
      <c r="AR75" s="1276"/>
      <c r="AS75" s="1276"/>
      <c r="AT75" s="1276"/>
      <c r="AU75" s="1276"/>
      <c r="AV75" s="1276"/>
      <c r="AW75" s="1276"/>
      <c r="AX75" s="1276"/>
      <c r="AY75" s="1276"/>
      <c r="AZ75" s="1276"/>
      <c r="BA75" s="1276"/>
      <c r="BB75" s="1276" t="s">
        <v>598</v>
      </c>
      <c r="BC75" s="1276"/>
      <c r="BD75" s="1276"/>
      <c r="BE75" s="1276"/>
      <c r="BF75" s="1276"/>
      <c r="BG75" s="1276"/>
      <c r="BH75" s="1276"/>
      <c r="BI75" s="1276"/>
      <c r="BJ75" s="1276"/>
      <c r="BK75" s="1276"/>
      <c r="BL75" s="1276"/>
      <c r="BM75" s="1276"/>
      <c r="BN75" s="1276"/>
      <c r="BO75" s="1276"/>
      <c r="BP75" s="1275">
        <v>9.8000000000000007</v>
      </c>
      <c r="BQ75" s="1275"/>
      <c r="BR75" s="1275"/>
      <c r="BS75" s="1275"/>
      <c r="BT75" s="1275"/>
      <c r="BU75" s="1275"/>
      <c r="BV75" s="1275"/>
      <c r="BW75" s="1275"/>
      <c r="BX75" s="1275">
        <v>7.5</v>
      </c>
      <c r="BY75" s="1275"/>
      <c r="BZ75" s="1275"/>
      <c r="CA75" s="1275"/>
      <c r="CB75" s="1275"/>
      <c r="CC75" s="1275"/>
      <c r="CD75" s="1275"/>
      <c r="CE75" s="1275"/>
      <c r="CF75" s="1275">
        <v>6.4</v>
      </c>
      <c r="CG75" s="1275"/>
      <c r="CH75" s="1275"/>
      <c r="CI75" s="1275"/>
      <c r="CJ75" s="1275"/>
      <c r="CK75" s="1275"/>
      <c r="CL75" s="1275"/>
      <c r="CM75" s="1275"/>
      <c r="CN75" s="1275">
        <v>6.2</v>
      </c>
      <c r="CO75" s="1275"/>
      <c r="CP75" s="1275"/>
      <c r="CQ75" s="1275"/>
      <c r="CR75" s="1275"/>
      <c r="CS75" s="1275"/>
      <c r="CT75" s="1275"/>
      <c r="CU75" s="1275"/>
      <c r="CV75" s="1275">
        <v>5.7</v>
      </c>
      <c r="CW75" s="1275"/>
      <c r="CX75" s="1275"/>
      <c r="CY75" s="1275"/>
      <c r="CZ75" s="1275"/>
      <c r="DA75" s="1275"/>
      <c r="DB75" s="1275"/>
      <c r="DC75" s="1275"/>
    </row>
    <row r="76" spans="2:107" ht="13.2" x14ac:dyDescent="0.2">
      <c r="B76" s="1268"/>
      <c r="G76" s="1284"/>
      <c r="H76" s="1284"/>
      <c r="I76" s="1280"/>
      <c r="J76" s="1280"/>
      <c r="K76" s="1283"/>
      <c r="L76" s="1283"/>
      <c r="M76" s="1283"/>
      <c r="N76" s="1283"/>
      <c r="AM76" s="1282"/>
      <c r="AN76" s="1276"/>
      <c r="AO76" s="1276"/>
      <c r="AP76" s="1276"/>
      <c r="AQ76" s="1276"/>
      <c r="AR76" s="1276"/>
      <c r="AS76" s="1276"/>
      <c r="AT76" s="1276"/>
      <c r="AU76" s="1276"/>
      <c r="AV76" s="1276"/>
      <c r="AW76" s="1276"/>
      <c r="AX76" s="1276"/>
      <c r="AY76" s="1276"/>
      <c r="AZ76" s="1276"/>
      <c r="BA76" s="1276"/>
      <c r="BB76" s="1276"/>
      <c r="BC76" s="1276"/>
      <c r="BD76" s="1276"/>
      <c r="BE76" s="1276"/>
      <c r="BF76" s="1276"/>
      <c r="BG76" s="1276"/>
      <c r="BH76" s="1276"/>
      <c r="BI76" s="1276"/>
      <c r="BJ76" s="1276"/>
      <c r="BK76" s="1276"/>
      <c r="BL76" s="1276"/>
      <c r="BM76" s="1276"/>
      <c r="BN76" s="1276"/>
      <c r="BO76" s="1276"/>
      <c r="BP76" s="1275"/>
      <c r="BQ76" s="1275"/>
      <c r="BR76" s="1275"/>
      <c r="BS76" s="1275"/>
      <c r="BT76" s="1275"/>
      <c r="BU76" s="1275"/>
      <c r="BV76" s="1275"/>
      <c r="BW76" s="1275"/>
      <c r="BX76" s="1275"/>
      <c r="BY76" s="1275"/>
      <c r="BZ76" s="1275"/>
      <c r="CA76" s="1275"/>
      <c r="CB76" s="1275"/>
      <c r="CC76" s="1275"/>
      <c r="CD76" s="1275"/>
      <c r="CE76" s="1275"/>
      <c r="CF76" s="1275"/>
      <c r="CG76" s="1275"/>
      <c r="CH76" s="1275"/>
      <c r="CI76" s="1275"/>
      <c r="CJ76" s="1275"/>
      <c r="CK76" s="1275"/>
      <c r="CL76" s="1275"/>
      <c r="CM76" s="1275"/>
      <c r="CN76" s="1275"/>
      <c r="CO76" s="1275"/>
      <c r="CP76" s="1275"/>
      <c r="CQ76" s="1275"/>
      <c r="CR76" s="1275"/>
      <c r="CS76" s="1275"/>
      <c r="CT76" s="1275"/>
      <c r="CU76" s="1275"/>
      <c r="CV76" s="1275"/>
      <c r="CW76" s="1275"/>
      <c r="CX76" s="1275"/>
      <c r="CY76" s="1275"/>
      <c r="CZ76" s="1275"/>
      <c r="DA76" s="1275"/>
      <c r="DB76" s="1275"/>
      <c r="DC76" s="1275"/>
    </row>
    <row r="77" spans="2:107" ht="13.2" x14ac:dyDescent="0.2">
      <c r="B77" s="1268"/>
      <c r="G77" s="1280"/>
      <c r="H77" s="1280"/>
      <c r="I77" s="1280"/>
      <c r="J77" s="1280"/>
      <c r="K77" s="1281"/>
      <c r="L77" s="1281"/>
      <c r="M77" s="1281"/>
      <c r="N77" s="1281"/>
      <c r="AN77" s="1277" t="s">
        <v>597</v>
      </c>
      <c r="AO77" s="1277"/>
      <c r="AP77" s="1277"/>
      <c r="AQ77" s="1277"/>
      <c r="AR77" s="1277"/>
      <c r="AS77" s="1277"/>
      <c r="AT77" s="1277"/>
      <c r="AU77" s="1277"/>
      <c r="AV77" s="1277"/>
      <c r="AW77" s="1277"/>
      <c r="AX77" s="1277"/>
      <c r="AY77" s="1277"/>
      <c r="AZ77" s="1277"/>
      <c r="BA77" s="1277"/>
      <c r="BB77" s="1276" t="s">
        <v>596</v>
      </c>
      <c r="BC77" s="1276"/>
      <c r="BD77" s="1276"/>
      <c r="BE77" s="1276"/>
      <c r="BF77" s="1276"/>
      <c r="BG77" s="1276"/>
      <c r="BH77" s="1276"/>
      <c r="BI77" s="1276"/>
      <c r="BJ77" s="1276"/>
      <c r="BK77" s="1276"/>
      <c r="BL77" s="1276"/>
      <c r="BM77" s="1276"/>
      <c r="BN77" s="1276"/>
      <c r="BO77" s="1276"/>
      <c r="BP77" s="1275">
        <v>33</v>
      </c>
      <c r="BQ77" s="1275"/>
      <c r="BR77" s="1275"/>
      <c r="BS77" s="1275"/>
      <c r="BT77" s="1275"/>
      <c r="BU77" s="1275"/>
      <c r="BV77" s="1275"/>
      <c r="BW77" s="1275"/>
      <c r="BX77" s="1275">
        <v>37.299999999999997</v>
      </c>
      <c r="BY77" s="1275"/>
      <c r="BZ77" s="1275"/>
      <c r="CA77" s="1275"/>
      <c r="CB77" s="1275"/>
      <c r="CC77" s="1275"/>
      <c r="CD77" s="1275"/>
      <c r="CE77" s="1275"/>
      <c r="CF77" s="1275">
        <v>33.1</v>
      </c>
      <c r="CG77" s="1275"/>
      <c r="CH77" s="1275"/>
      <c r="CI77" s="1275"/>
      <c r="CJ77" s="1275"/>
      <c r="CK77" s="1275"/>
      <c r="CL77" s="1275"/>
      <c r="CM77" s="1275"/>
      <c r="CN77" s="1275">
        <v>31.3</v>
      </c>
      <c r="CO77" s="1275"/>
      <c r="CP77" s="1275"/>
      <c r="CQ77" s="1275"/>
      <c r="CR77" s="1275"/>
      <c r="CS77" s="1275"/>
      <c r="CT77" s="1275"/>
      <c r="CU77" s="1275"/>
      <c r="CV77" s="1275">
        <v>25.3</v>
      </c>
      <c r="CW77" s="1275"/>
      <c r="CX77" s="1275"/>
      <c r="CY77" s="1275"/>
      <c r="CZ77" s="1275"/>
      <c r="DA77" s="1275"/>
      <c r="DB77" s="1275"/>
      <c r="DC77" s="1275"/>
    </row>
    <row r="78" spans="2:107" ht="13.2" x14ac:dyDescent="0.2">
      <c r="B78" s="1268"/>
      <c r="G78" s="1280"/>
      <c r="H78" s="1280"/>
      <c r="I78" s="1280"/>
      <c r="J78" s="1280"/>
      <c r="K78" s="1281"/>
      <c r="L78" s="1281"/>
      <c r="M78" s="1281"/>
      <c r="N78" s="1281"/>
      <c r="AN78" s="1277"/>
      <c r="AO78" s="1277"/>
      <c r="AP78" s="1277"/>
      <c r="AQ78" s="1277"/>
      <c r="AR78" s="1277"/>
      <c r="AS78" s="1277"/>
      <c r="AT78" s="1277"/>
      <c r="AU78" s="1277"/>
      <c r="AV78" s="1277"/>
      <c r="AW78" s="1277"/>
      <c r="AX78" s="1277"/>
      <c r="AY78" s="1277"/>
      <c r="AZ78" s="1277"/>
      <c r="BA78" s="1277"/>
      <c r="BB78" s="1276"/>
      <c r="BC78" s="1276"/>
      <c r="BD78" s="1276"/>
      <c r="BE78" s="1276"/>
      <c r="BF78" s="1276"/>
      <c r="BG78" s="1276"/>
      <c r="BH78" s="1276"/>
      <c r="BI78" s="1276"/>
      <c r="BJ78" s="1276"/>
      <c r="BK78" s="1276"/>
      <c r="BL78" s="1276"/>
      <c r="BM78" s="1276"/>
      <c r="BN78" s="1276"/>
      <c r="BO78" s="1276"/>
      <c r="BP78" s="1275"/>
      <c r="BQ78" s="1275"/>
      <c r="BR78" s="1275"/>
      <c r="BS78" s="1275"/>
      <c r="BT78" s="1275"/>
      <c r="BU78" s="1275"/>
      <c r="BV78" s="1275"/>
      <c r="BW78" s="1275"/>
      <c r="BX78" s="1275"/>
      <c r="BY78" s="1275"/>
      <c r="BZ78" s="1275"/>
      <c r="CA78" s="1275"/>
      <c r="CB78" s="1275"/>
      <c r="CC78" s="1275"/>
      <c r="CD78" s="1275"/>
      <c r="CE78" s="1275"/>
      <c r="CF78" s="1275"/>
      <c r="CG78" s="1275"/>
      <c r="CH78" s="1275"/>
      <c r="CI78" s="1275"/>
      <c r="CJ78" s="1275"/>
      <c r="CK78" s="1275"/>
      <c r="CL78" s="1275"/>
      <c r="CM78" s="1275"/>
      <c r="CN78" s="1275"/>
      <c r="CO78" s="1275"/>
      <c r="CP78" s="1275"/>
      <c r="CQ78" s="1275"/>
      <c r="CR78" s="1275"/>
      <c r="CS78" s="1275"/>
      <c r="CT78" s="1275"/>
      <c r="CU78" s="1275"/>
      <c r="CV78" s="1275"/>
      <c r="CW78" s="1275"/>
      <c r="CX78" s="1275"/>
      <c r="CY78" s="1275"/>
      <c r="CZ78" s="1275"/>
      <c r="DA78" s="1275"/>
      <c r="DB78" s="1275"/>
      <c r="DC78" s="1275"/>
    </row>
    <row r="79" spans="2:107" ht="13.2" x14ac:dyDescent="0.2">
      <c r="B79" s="1268"/>
      <c r="G79" s="1280"/>
      <c r="H79" s="1280"/>
      <c r="I79" s="1279"/>
      <c r="J79" s="1279"/>
      <c r="K79" s="1278"/>
      <c r="L79" s="1278"/>
      <c r="M79" s="1278"/>
      <c r="N79" s="1278"/>
      <c r="AN79" s="1277"/>
      <c r="AO79" s="1277"/>
      <c r="AP79" s="1277"/>
      <c r="AQ79" s="1277"/>
      <c r="AR79" s="1277"/>
      <c r="AS79" s="1277"/>
      <c r="AT79" s="1277"/>
      <c r="AU79" s="1277"/>
      <c r="AV79" s="1277"/>
      <c r="AW79" s="1277"/>
      <c r="AX79" s="1277"/>
      <c r="AY79" s="1277"/>
      <c r="AZ79" s="1277"/>
      <c r="BA79" s="1277"/>
      <c r="BB79" s="1276" t="s">
        <v>594</v>
      </c>
      <c r="BC79" s="1276"/>
      <c r="BD79" s="1276"/>
      <c r="BE79" s="1276"/>
      <c r="BF79" s="1276"/>
      <c r="BG79" s="1276"/>
      <c r="BH79" s="1276"/>
      <c r="BI79" s="1276"/>
      <c r="BJ79" s="1276"/>
      <c r="BK79" s="1276"/>
      <c r="BL79" s="1276"/>
      <c r="BM79" s="1276"/>
      <c r="BN79" s="1276"/>
      <c r="BO79" s="1276"/>
      <c r="BP79" s="1275">
        <v>8.5</v>
      </c>
      <c r="BQ79" s="1275"/>
      <c r="BR79" s="1275"/>
      <c r="BS79" s="1275"/>
      <c r="BT79" s="1275"/>
      <c r="BU79" s="1275"/>
      <c r="BV79" s="1275"/>
      <c r="BW79" s="1275"/>
      <c r="BX79" s="1275">
        <v>7.8</v>
      </c>
      <c r="BY79" s="1275"/>
      <c r="BZ79" s="1275"/>
      <c r="CA79" s="1275"/>
      <c r="CB79" s="1275"/>
      <c r="CC79" s="1275"/>
      <c r="CD79" s="1275"/>
      <c r="CE79" s="1275"/>
      <c r="CF79" s="1275">
        <v>7.5</v>
      </c>
      <c r="CG79" s="1275"/>
      <c r="CH79" s="1275"/>
      <c r="CI79" s="1275"/>
      <c r="CJ79" s="1275"/>
      <c r="CK79" s="1275"/>
      <c r="CL79" s="1275"/>
      <c r="CM79" s="1275"/>
      <c r="CN79" s="1275">
        <v>7.2</v>
      </c>
      <c r="CO79" s="1275"/>
      <c r="CP79" s="1275"/>
      <c r="CQ79" s="1275"/>
      <c r="CR79" s="1275"/>
      <c r="CS79" s="1275"/>
      <c r="CT79" s="1275"/>
      <c r="CU79" s="1275"/>
      <c r="CV79" s="1275">
        <v>6.9</v>
      </c>
      <c r="CW79" s="1275"/>
      <c r="CX79" s="1275"/>
      <c r="CY79" s="1275"/>
      <c r="CZ79" s="1275"/>
      <c r="DA79" s="1275"/>
      <c r="DB79" s="1275"/>
      <c r="DC79" s="1275"/>
    </row>
    <row r="80" spans="2:107" ht="13.2" x14ac:dyDescent="0.2">
      <c r="B80" s="1268"/>
      <c r="G80" s="1280"/>
      <c r="H80" s="1280"/>
      <c r="I80" s="1279"/>
      <c r="J80" s="1279"/>
      <c r="K80" s="1278"/>
      <c r="L80" s="1278"/>
      <c r="M80" s="1278"/>
      <c r="N80" s="1278"/>
      <c r="AN80" s="1277"/>
      <c r="AO80" s="1277"/>
      <c r="AP80" s="1277"/>
      <c r="AQ80" s="1277"/>
      <c r="AR80" s="1277"/>
      <c r="AS80" s="1277"/>
      <c r="AT80" s="1277"/>
      <c r="AU80" s="1277"/>
      <c r="AV80" s="1277"/>
      <c r="AW80" s="1277"/>
      <c r="AX80" s="1277"/>
      <c r="AY80" s="1277"/>
      <c r="AZ80" s="1277"/>
      <c r="BA80" s="1277"/>
      <c r="BB80" s="1276"/>
      <c r="BC80" s="1276"/>
      <c r="BD80" s="1276"/>
      <c r="BE80" s="1276"/>
      <c r="BF80" s="1276"/>
      <c r="BG80" s="1276"/>
      <c r="BH80" s="1276"/>
      <c r="BI80" s="1276"/>
      <c r="BJ80" s="1276"/>
      <c r="BK80" s="1276"/>
      <c r="BL80" s="1276"/>
      <c r="BM80" s="1276"/>
      <c r="BN80" s="1276"/>
      <c r="BO80" s="1276"/>
      <c r="BP80" s="1275"/>
      <c r="BQ80" s="1275"/>
      <c r="BR80" s="1275"/>
      <c r="BS80" s="1275"/>
      <c r="BT80" s="1275"/>
      <c r="BU80" s="1275"/>
      <c r="BV80" s="1275"/>
      <c r="BW80" s="1275"/>
      <c r="BX80" s="1275"/>
      <c r="BY80" s="1275"/>
      <c r="BZ80" s="1275"/>
      <c r="CA80" s="1275"/>
      <c r="CB80" s="1275"/>
      <c r="CC80" s="1275"/>
      <c r="CD80" s="1275"/>
      <c r="CE80" s="1275"/>
      <c r="CF80" s="1275"/>
      <c r="CG80" s="1275"/>
      <c r="CH80" s="1275"/>
      <c r="CI80" s="1275"/>
      <c r="CJ80" s="1275"/>
      <c r="CK80" s="1275"/>
      <c r="CL80" s="1275"/>
      <c r="CM80" s="1275"/>
      <c r="CN80" s="1275"/>
      <c r="CO80" s="1275"/>
      <c r="CP80" s="1275"/>
      <c r="CQ80" s="1275"/>
      <c r="CR80" s="1275"/>
      <c r="CS80" s="1275"/>
      <c r="CT80" s="1275"/>
      <c r="CU80" s="1275"/>
      <c r="CV80" s="1275"/>
      <c r="CW80" s="1275"/>
      <c r="CX80" s="1275"/>
      <c r="CY80" s="1275"/>
      <c r="CZ80" s="1275"/>
      <c r="DA80" s="1275"/>
      <c r="DB80" s="1275"/>
      <c r="DC80" s="1275"/>
    </row>
    <row r="81" spans="2:109" ht="13.2" x14ac:dyDescent="0.2">
      <c r="B81" s="1268"/>
    </row>
    <row r="82" spans="2:109" ht="16.2" x14ac:dyDescent="0.2">
      <c r="B82" s="1268"/>
      <c r="K82" s="1274"/>
      <c r="L82" s="1274"/>
      <c r="M82" s="1274"/>
      <c r="N82" s="1274"/>
      <c r="AQ82" s="1274"/>
      <c r="AR82" s="1274"/>
      <c r="AS82" s="1274"/>
      <c r="AT82" s="1274"/>
      <c r="BC82" s="1274"/>
      <c r="BD82" s="1274"/>
      <c r="BE82" s="1274"/>
      <c r="BF82" s="1274"/>
      <c r="BO82" s="1274"/>
      <c r="BP82" s="1274"/>
      <c r="BQ82" s="1274"/>
      <c r="BR82" s="1274"/>
      <c r="CA82" s="1274"/>
      <c r="CB82" s="1274"/>
      <c r="CC82" s="1274"/>
      <c r="CD82" s="1274"/>
      <c r="CM82" s="1274"/>
      <c r="CN82" s="1274"/>
      <c r="CO82" s="1274"/>
      <c r="CP82" s="1274"/>
      <c r="CY82" s="1274"/>
      <c r="CZ82" s="1274"/>
      <c r="DA82" s="1274"/>
      <c r="DB82" s="1274"/>
      <c r="DC82" s="1274"/>
    </row>
    <row r="83" spans="2:109" ht="13.2" x14ac:dyDescent="0.2">
      <c r="B83" s="1273"/>
      <c r="C83" s="1272"/>
      <c r="D83" s="1272"/>
      <c r="E83" s="1272"/>
      <c r="F83" s="1272"/>
      <c r="G83" s="1272"/>
      <c r="H83" s="1272"/>
      <c r="I83" s="1272"/>
      <c r="J83" s="1272"/>
      <c r="K83" s="1272"/>
      <c r="L83" s="1272"/>
      <c r="M83" s="1272"/>
      <c r="N83" s="1272"/>
      <c r="O83" s="1272"/>
      <c r="P83" s="1272"/>
      <c r="Q83" s="1272"/>
      <c r="R83" s="1272"/>
      <c r="S83" s="1272"/>
      <c r="T83" s="1272"/>
      <c r="U83" s="1272"/>
      <c r="V83" s="1272"/>
      <c r="W83" s="1272"/>
      <c r="X83" s="1272"/>
      <c r="Y83" s="1272"/>
      <c r="Z83" s="1272"/>
      <c r="AA83" s="1272"/>
      <c r="AB83" s="1272"/>
      <c r="AC83" s="1272"/>
      <c r="AD83" s="1272"/>
      <c r="AE83" s="1272"/>
      <c r="AF83" s="1272"/>
      <c r="AG83" s="1272"/>
      <c r="AH83" s="1272"/>
      <c r="AI83" s="1272"/>
      <c r="AJ83" s="1272"/>
      <c r="AK83" s="1272"/>
      <c r="AL83" s="1272"/>
      <c r="AM83" s="1272"/>
      <c r="AN83" s="1272"/>
      <c r="AO83" s="1272"/>
      <c r="AP83" s="1272"/>
      <c r="AQ83" s="1272"/>
      <c r="AR83" s="1272"/>
      <c r="AS83" s="1272"/>
      <c r="AT83" s="1272"/>
      <c r="AU83" s="1272"/>
      <c r="AV83" s="1272"/>
      <c r="AW83" s="1272"/>
      <c r="AX83" s="1272"/>
      <c r="AY83" s="1272"/>
      <c r="AZ83" s="1272"/>
      <c r="BA83" s="1272"/>
      <c r="BB83" s="1272"/>
      <c r="BC83" s="1272"/>
      <c r="BD83" s="1272"/>
      <c r="BE83" s="1272"/>
      <c r="BF83" s="1272"/>
      <c r="BG83" s="1272"/>
      <c r="BH83" s="1272"/>
      <c r="BI83" s="1272"/>
      <c r="BJ83" s="1272"/>
      <c r="BK83" s="1272"/>
      <c r="BL83" s="1272"/>
      <c r="BM83" s="1272"/>
      <c r="BN83" s="1272"/>
      <c r="BO83" s="1272"/>
      <c r="BP83" s="1272"/>
      <c r="BQ83" s="1272"/>
      <c r="BR83" s="1272"/>
      <c r="BS83" s="1272"/>
      <c r="BT83" s="1272"/>
      <c r="BU83" s="1272"/>
      <c r="BV83" s="1272"/>
      <c r="BW83" s="1272"/>
      <c r="BX83" s="1272"/>
      <c r="BY83" s="1272"/>
      <c r="BZ83" s="1272"/>
      <c r="CA83" s="1272"/>
      <c r="CB83" s="1272"/>
      <c r="CC83" s="1272"/>
      <c r="CD83" s="1272"/>
      <c r="CE83" s="1272"/>
      <c r="CF83" s="1272"/>
      <c r="CG83" s="1272"/>
      <c r="CH83" s="1272"/>
      <c r="CI83" s="1272"/>
      <c r="CJ83" s="1272"/>
      <c r="CK83" s="1272"/>
      <c r="CL83" s="1272"/>
      <c r="CM83" s="1272"/>
      <c r="CN83" s="1272"/>
      <c r="CO83" s="1272"/>
      <c r="CP83" s="1272"/>
      <c r="CQ83" s="1272"/>
      <c r="CR83" s="1272"/>
      <c r="CS83" s="1272"/>
      <c r="CT83" s="1272"/>
      <c r="CU83" s="1272"/>
      <c r="CV83" s="1272"/>
      <c r="CW83" s="1272"/>
      <c r="CX83" s="1272"/>
      <c r="CY83" s="1272"/>
      <c r="CZ83" s="1272"/>
      <c r="DA83" s="1272"/>
      <c r="DB83" s="1272"/>
      <c r="DC83" s="1272"/>
      <c r="DD83" s="1271"/>
    </row>
    <row r="84" spans="2:109" ht="13.2" x14ac:dyDescent="0.2">
      <c r="DD84" s="1267"/>
      <c r="DE84" s="1267"/>
    </row>
    <row r="85" spans="2:109" ht="13.2" x14ac:dyDescent="0.2">
      <c r="DD85" s="1267"/>
      <c r="DE85" s="1267"/>
    </row>
    <row r="86" spans="2:109" ht="13.2" hidden="1" x14ac:dyDescent="0.2">
      <c r="DD86" s="1267"/>
      <c r="DE86" s="1267"/>
    </row>
    <row r="87" spans="2:109" ht="13.2" hidden="1" x14ac:dyDescent="0.2">
      <c r="K87" s="1270"/>
      <c r="AQ87" s="1270"/>
      <c r="BC87" s="1270"/>
      <c r="BO87" s="1270"/>
      <c r="CA87" s="1270"/>
      <c r="CM87" s="1270"/>
      <c r="CY87" s="1270"/>
      <c r="DD87" s="1267"/>
      <c r="DE87" s="1267"/>
    </row>
    <row r="88" spans="2:109" ht="13.2" hidden="1" x14ac:dyDescent="0.2">
      <c r="DD88" s="1267"/>
      <c r="DE88" s="1267"/>
    </row>
    <row r="89" spans="2:109" ht="13.2" hidden="1" x14ac:dyDescent="0.2">
      <c r="DD89" s="1267"/>
      <c r="DE89" s="1267"/>
    </row>
    <row r="90" spans="2:109" ht="13.2" hidden="1" x14ac:dyDescent="0.2">
      <c r="DD90" s="1267"/>
      <c r="DE90" s="1267"/>
    </row>
    <row r="91" spans="2:109" ht="13.2" hidden="1" x14ac:dyDescent="0.2">
      <c r="DD91" s="1267"/>
      <c r="DE91" s="1267"/>
    </row>
    <row r="92" spans="2:109" ht="13.5" hidden="1" customHeight="1" x14ac:dyDescent="0.2">
      <c r="DD92" s="1267"/>
      <c r="DE92" s="1267"/>
    </row>
    <row r="93" spans="2:109" ht="13.5" hidden="1" customHeight="1" x14ac:dyDescent="0.2">
      <c r="DD93" s="1267"/>
      <c r="DE93" s="1267"/>
    </row>
    <row r="94" spans="2:109" ht="13.5" hidden="1" customHeight="1" x14ac:dyDescent="0.2">
      <c r="DD94" s="1267"/>
      <c r="DE94" s="1267"/>
    </row>
    <row r="95" spans="2:109" ht="13.5" hidden="1" customHeight="1" x14ac:dyDescent="0.2">
      <c r="DD95" s="1267"/>
      <c r="DE95" s="1267"/>
    </row>
    <row r="96" spans="2:109" ht="13.5" hidden="1" customHeight="1" x14ac:dyDescent="0.2">
      <c r="DD96" s="1267"/>
      <c r="DE96" s="1267"/>
    </row>
    <row r="97" spans="108:109" ht="13.5" hidden="1" customHeight="1" x14ac:dyDescent="0.2">
      <c r="DD97" s="1267"/>
      <c r="DE97" s="1267"/>
    </row>
    <row r="98" spans="108:109" ht="13.5" hidden="1" customHeight="1" x14ac:dyDescent="0.2">
      <c r="DD98" s="1267"/>
      <c r="DE98" s="1267"/>
    </row>
    <row r="99" spans="108:109" ht="13.5" hidden="1" customHeight="1" x14ac:dyDescent="0.2">
      <c r="DD99" s="1267"/>
      <c r="DE99" s="1267"/>
    </row>
    <row r="100" spans="108:109" ht="13.5" hidden="1" customHeight="1" x14ac:dyDescent="0.2">
      <c r="DD100" s="1267"/>
      <c r="DE100" s="1267"/>
    </row>
    <row r="101" spans="108:109" ht="13.5" hidden="1" customHeight="1" x14ac:dyDescent="0.2">
      <c r="DD101" s="1267"/>
      <c r="DE101" s="1267"/>
    </row>
    <row r="102" spans="108:109" ht="13.5" hidden="1" customHeight="1" x14ac:dyDescent="0.2">
      <c r="DD102" s="1267"/>
      <c r="DE102" s="1267"/>
    </row>
    <row r="103" spans="108:109" ht="13.5" hidden="1" customHeight="1" x14ac:dyDescent="0.2">
      <c r="DD103" s="1267"/>
      <c r="DE103" s="1267"/>
    </row>
    <row r="104" spans="108:109" ht="13.5" hidden="1" customHeight="1" x14ac:dyDescent="0.2">
      <c r="DD104" s="1267"/>
      <c r="DE104" s="1267"/>
    </row>
    <row r="105" spans="108:109" ht="13.5" hidden="1" customHeight="1" x14ac:dyDescent="0.2">
      <c r="DD105" s="1267"/>
      <c r="DE105" s="1267"/>
    </row>
    <row r="106" spans="108:109" ht="13.5" hidden="1" customHeight="1" x14ac:dyDescent="0.2">
      <c r="DD106" s="1267"/>
      <c r="DE106" s="1267"/>
    </row>
    <row r="107" spans="108:109" ht="13.5" hidden="1" customHeight="1" x14ac:dyDescent="0.2">
      <c r="DD107" s="1267"/>
      <c r="DE107" s="1267"/>
    </row>
    <row r="108" spans="108:109" ht="13.5" hidden="1" customHeight="1" x14ac:dyDescent="0.2">
      <c r="DD108" s="1267"/>
      <c r="DE108" s="1267"/>
    </row>
    <row r="109" spans="108:109" ht="13.5" hidden="1" customHeight="1" x14ac:dyDescent="0.2">
      <c r="DD109" s="1267"/>
      <c r="DE109" s="1267"/>
    </row>
    <row r="110" spans="108:109" ht="13.5" hidden="1" customHeight="1" x14ac:dyDescent="0.2">
      <c r="DD110" s="1267"/>
      <c r="DE110" s="1267"/>
    </row>
    <row r="111" spans="108:109" ht="13.5" hidden="1" customHeight="1" x14ac:dyDescent="0.2">
      <c r="DD111" s="1267"/>
      <c r="DE111" s="1267"/>
    </row>
    <row r="112" spans="108:109" ht="13.5" hidden="1" customHeight="1" x14ac:dyDescent="0.2">
      <c r="DD112" s="1267"/>
      <c r="DE112" s="1267"/>
    </row>
    <row r="113" spans="108:109" ht="13.5" hidden="1" customHeight="1" x14ac:dyDescent="0.2">
      <c r="DD113" s="1267"/>
      <c r="DE113" s="1267"/>
    </row>
    <row r="114" spans="108:109" ht="13.5" hidden="1" customHeight="1" x14ac:dyDescent="0.2">
      <c r="DD114" s="1267"/>
      <c r="DE114" s="1267"/>
    </row>
    <row r="115" spans="108:109" ht="13.5" hidden="1" customHeight="1" x14ac:dyDescent="0.2">
      <c r="DD115" s="1267"/>
      <c r="DE115" s="1267"/>
    </row>
    <row r="116" spans="108:109" ht="13.5" hidden="1" customHeight="1" x14ac:dyDescent="0.2">
      <c r="DD116" s="1267"/>
      <c r="DE116" s="1267"/>
    </row>
    <row r="117" spans="108:109" ht="13.5" hidden="1" customHeight="1" x14ac:dyDescent="0.2">
      <c r="DD117" s="1267"/>
      <c r="DE117" s="1267"/>
    </row>
    <row r="118" spans="108:109" ht="13.5" hidden="1" customHeight="1" x14ac:dyDescent="0.2">
      <c r="DD118" s="1267"/>
      <c r="DE118" s="1267"/>
    </row>
    <row r="119" spans="108:109" ht="13.5" hidden="1" customHeight="1" x14ac:dyDescent="0.2">
      <c r="DD119" s="1267"/>
      <c r="DE119" s="1267"/>
    </row>
    <row r="120" spans="108:109" ht="13.5" hidden="1" customHeight="1" x14ac:dyDescent="0.2">
      <c r="DD120" s="1267"/>
      <c r="DE120" s="1267"/>
    </row>
    <row r="121" spans="108:109" ht="13.5" hidden="1" customHeight="1" x14ac:dyDescent="0.2">
      <c r="DD121" s="1267"/>
      <c r="DE121" s="1267"/>
    </row>
    <row r="122" spans="108:109" ht="13.5" hidden="1" customHeight="1" x14ac:dyDescent="0.2">
      <c r="DD122" s="1267"/>
      <c r="DE122" s="1267"/>
    </row>
    <row r="123" spans="108:109" ht="13.5" hidden="1" customHeight="1" x14ac:dyDescent="0.2">
      <c r="DD123" s="1267"/>
      <c r="DE123" s="1267"/>
    </row>
    <row r="124" spans="108:109" ht="13.5" hidden="1" customHeight="1" x14ac:dyDescent="0.2">
      <c r="DD124" s="1267"/>
      <c r="DE124" s="1267"/>
    </row>
    <row r="125" spans="108:109" ht="13.5" hidden="1" customHeight="1" x14ac:dyDescent="0.2">
      <c r="DD125" s="1267"/>
      <c r="DE125" s="1267"/>
    </row>
    <row r="126" spans="108:109" ht="13.5" hidden="1" customHeight="1" x14ac:dyDescent="0.2">
      <c r="DD126" s="1267"/>
      <c r="DE126" s="1267"/>
    </row>
    <row r="127" spans="108:109" ht="13.5" hidden="1" customHeight="1" x14ac:dyDescent="0.2">
      <c r="DD127" s="1267"/>
      <c r="DE127" s="1267"/>
    </row>
    <row r="128" spans="108:109" ht="13.5" hidden="1" customHeight="1" x14ac:dyDescent="0.2">
      <c r="DD128" s="1267"/>
      <c r="DE128" s="1267"/>
    </row>
    <row r="129" spans="108:109" ht="13.5" hidden="1" customHeight="1" x14ac:dyDescent="0.2">
      <c r="DD129" s="1267"/>
      <c r="DE129" s="1267"/>
    </row>
    <row r="130" spans="108:109" ht="13.5" hidden="1" customHeight="1" x14ac:dyDescent="0.2">
      <c r="DD130" s="1267"/>
      <c r="DE130" s="1267"/>
    </row>
    <row r="131" spans="108:109" ht="13.5" hidden="1" customHeight="1" x14ac:dyDescent="0.2">
      <c r="DD131" s="1267"/>
      <c r="DE131" s="1267"/>
    </row>
    <row r="132" spans="108:109" ht="13.5" hidden="1" customHeight="1" x14ac:dyDescent="0.2">
      <c r="DD132" s="1267"/>
      <c r="DE132" s="1267"/>
    </row>
    <row r="133" spans="108:109" ht="13.5" hidden="1" customHeight="1" x14ac:dyDescent="0.2">
      <c r="DD133" s="1267"/>
      <c r="DE133" s="1267"/>
    </row>
    <row r="134" spans="108:109" ht="13.5" hidden="1" customHeight="1" x14ac:dyDescent="0.2">
      <c r="DD134" s="1267"/>
      <c r="DE134" s="1267"/>
    </row>
    <row r="135" spans="108:109" ht="13.5" hidden="1" customHeight="1" x14ac:dyDescent="0.2">
      <c r="DD135" s="1267"/>
      <c r="DE135" s="1267"/>
    </row>
    <row r="136" spans="108:109" ht="13.5" hidden="1" customHeight="1" x14ac:dyDescent="0.2">
      <c r="DD136" s="1267"/>
      <c r="DE136" s="1267"/>
    </row>
    <row r="137" spans="108:109" ht="13.5" hidden="1" customHeight="1" x14ac:dyDescent="0.2">
      <c r="DD137" s="1267"/>
      <c r="DE137" s="1267"/>
    </row>
    <row r="138" spans="108:109" ht="13.5" hidden="1" customHeight="1" x14ac:dyDescent="0.2">
      <c r="DD138" s="1267"/>
      <c r="DE138" s="1267"/>
    </row>
    <row r="139" spans="108:109" ht="13.5" hidden="1" customHeight="1" x14ac:dyDescent="0.2">
      <c r="DD139" s="1267"/>
      <c r="DE139" s="1267"/>
    </row>
    <row r="140" spans="108:109" ht="13.5" hidden="1" customHeight="1" x14ac:dyDescent="0.2">
      <c r="DD140" s="1267"/>
      <c r="DE140" s="1267"/>
    </row>
    <row r="141" spans="108:109" ht="13.5" hidden="1" customHeight="1" x14ac:dyDescent="0.2">
      <c r="DD141" s="1267"/>
      <c r="DE141" s="1267"/>
    </row>
    <row r="142" spans="108:109" ht="13.5" hidden="1" customHeight="1" x14ac:dyDescent="0.2">
      <c r="DD142" s="1267"/>
      <c r="DE142" s="1267"/>
    </row>
    <row r="143" spans="108:109" ht="13.5" hidden="1" customHeight="1" x14ac:dyDescent="0.2">
      <c r="DD143" s="1267"/>
      <c r="DE143" s="1267"/>
    </row>
    <row r="144" spans="108:109" ht="13.5" hidden="1" customHeight="1" x14ac:dyDescent="0.2">
      <c r="DD144" s="1267"/>
      <c r="DE144" s="1267"/>
    </row>
    <row r="145" spans="108:109" ht="13.5" hidden="1" customHeight="1" x14ac:dyDescent="0.2">
      <c r="DD145" s="1267"/>
      <c r="DE145" s="1267"/>
    </row>
    <row r="146" spans="108:109" ht="13.5" hidden="1" customHeight="1" x14ac:dyDescent="0.2">
      <c r="DD146" s="1267"/>
      <c r="DE146" s="1267"/>
    </row>
    <row r="147" spans="108:109" ht="13.5" hidden="1" customHeight="1" x14ac:dyDescent="0.2">
      <c r="DD147" s="1267"/>
      <c r="DE147" s="1267"/>
    </row>
    <row r="148" spans="108:109" ht="13.5" hidden="1" customHeight="1" x14ac:dyDescent="0.2">
      <c r="DD148" s="1267"/>
      <c r="DE148" s="1267"/>
    </row>
    <row r="149" spans="108:109" ht="13.5" hidden="1" customHeight="1" x14ac:dyDescent="0.2">
      <c r="DD149" s="1267"/>
      <c r="DE149" s="1267"/>
    </row>
    <row r="150" spans="108:109" ht="13.5" hidden="1" customHeight="1" x14ac:dyDescent="0.2">
      <c r="DD150" s="1267"/>
      <c r="DE150" s="1267"/>
    </row>
    <row r="151" spans="108:109" ht="13.5" hidden="1" customHeight="1" x14ac:dyDescent="0.2">
      <c r="DD151" s="1267"/>
      <c r="DE151" s="1267"/>
    </row>
    <row r="152" spans="108:109" ht="13.5" hidden="1" customHeight="1" x14ac:dyDescent="0.2">
      <c r="DD152" s="1267"/>
      <c r="DE152" s="1267"/>
    </row>
    <row r="153" spans="108:109" ht="13.5" hidden="1" customHeight="1" x14ac:dyDescent="0.2">
      <c r="DD153" s="1267"/>
      <c r="DE153" s="1267"/>
    </row>
    <row r="154" spans="108:109" ht="13.5" hidden="1" customHeight="1" x14ac:dyDescent="0.2">
      <c r="DD154" s="1267"/>
      <c r="DE154" s="1267"/>
    </row>
    <row r="155" spans="108:109" ht="13.5" hidden="1" customHeight="1" x14ac:dyDescent="0.2">
      <c r="DD155" s="1267"/>
      <c r="DE155" s="1267"/>
    </row>
    <row r="156" spans="108:109" ht="13.5" hidden="1" customHeight="1" x14ac:dyDescent="0.2">
      <c r="DD156" s="1267"/>
      <c r="DE156" s="1267"/>
    </row>
    <row r="157" spans="108:109" ht="13.5" hidden="1" customHeight="1" x14ac:dyDescent="0.2">
      <c r="DD157" s="1267"/>
      <c r="DE157" s="1267"/>
    </row>
    <row r="158" spans="108:109" ht="13.5" hidden="1" customHeight="1" x14ac:dyDescent="0.2">
      <c r="DD158" s="1267"/>
      <c r="DE158" s="1267"/>
    </row>
    <row r="159" spans="108:109" ht="13.5" hidden="1" customHeight="1" x14ac:dyDescent="0.2">
      <c r="DD159" s="1267"/>
      <c r="DE159" s="1267"/>
    </row>
    <row r="160" spans="108:109" ht="13.5" hidden="1" customHeight="1" x14ac:dyDescent="0.2">
      <c r="DD160" s="1267"/>
      <c r="DE160" s="1267"/>
    </row>
    <row r="161" ht="13.5" hidden="1" customHeight="1" x14ac:dyDescent="0.2"/>
    <row r="162" ht="13.5" hidden="1" customHeight="1" x14ac:dyDescent="0.2"/>
    <row r="163" ht="13.5" hidden="1" customHeight="1" x14ac:dyDescent="0.2"/>
    <row r="164" ht="13.5" hidden="1" customHeight="1" x14ac:dyDescent="0.2"/>
    <row r="165" ht="13.5" hidden="1" customHeight="1" x14ac:dyDescent="0.2"/>
    <row r="166" ht="13.5" hidden="1" customHeight="1" x14ac:dyDescent="0.2"/>
    <row r="167" ht="13.5" hidden="1" customHeight="1" x14ac:dyDescent="0.2"/>
    <row r="168" ht="13.5" hidden="1" customHeight="1" x14ac:dyDescent="0.2"/>
    <row r="169" ht="13.5" hidden="1" customHeight="1" x14ac:dyDescent="0.2"/>
    <row r="170" ht="13.5" hidden="1" customHeight="1" x14ac:dyDescent="0.2"/>
    <row r="171" ht="13.5" hidden="1" customHeight="1" x14ac:dyDescent="0.2"/>
    <row r="172" ht="13.5" hidden="1" customHeight="1" x14ac:dyDescent="0.2"/>
    <row r="173" ht="13.5" hidden="1" customHeight="1" x14ac:dyDescent="0.2"/>
    <row r="174" ht="13.5" hidden="1" customHeight="1" x14ac:dyDescent="0.2"/>
    <row r="175" ht="13.5" hidden="1" customHeight="1" x14ac:dyDescent="0.2"/>
    <row r="176" ht="13.5" hidden="1" customHeight="1" x14ac:dyDescent="0.2"/>
    <row r="177" ht="13.5" hidden="1" customHeight="1" x14ac:dyDescent="0.2"/>
    <row r="178" ht="13.5" hidden="1" customHeight="1" x14ac:dyDescent="0.2"/>
    <row r="179" ht="13.5" hidden="1" customHeight="1" x14ac:dyDescent="0.2"/>
    <row r="180" ht="13.5" hidden="1" customHeight="1" x14ac:dyDescent="0.2"/>
    <row r="181" ht="13.5" hidden="1" customHeight="1" x14ac:dyDescent="0.2"/>
    <row r="182" ht="13.5" hidden="1" customHeight="1" x14ac:dyDescent="0.2"/>
    <row r="183" ht="13.5" hidden="1" customHeight="1" x14ac:dyDescent="0.2"/>
    <row r="184" ht="13.5" hidden="1" customHeight="1" x14ac:dyDescent="0.2"/>
    <row r="185" ht="13.5" hidden="1" customHeight="1" x14ac:dyDescent="0.2"/>
    <row r="186" ht="13.5" hidden="1" customHeight="1" x14ac:dyDescent="0.2"/>
    <row r="187" ht="13.5" hidden="1" customHeight="1" x14ac:dyDescent="0.2"/>
    <row r="188" ht="13.5" hidden="1" customHeight="1" x14ac:dyDescent="0.2"/>
    <row r="189" ht="13.5" hidden="1" customHeight="1" x14ac:dyDescent="0.2"/>
    <row r="190" ht="13.5" hidden="1" customHeight="1" x14ac:dyDescent="0.2"/>
    <row r="191" ht="13.5" hidden="1" customHeight="1" x14ac:dyDescent="0.2"/>
  </sheetData>
  <sheetProtection algorithmName="SHA-512" hashValue="xHiXLG40CwbCeT/oZzjYkxGT9MLTfSi4BOJ/8OFD5Ksf977aFZ9vxGnl6Xuq+S8dcsi1E2E9TT3evovJgcdbOw==" saltValue="zh0j3ofCtv1yhin3H0bn9g==" spinCount="100000" sheet="1" objects="1" scenarios="1" formatCells="0"/>
  <dataConsolidate/>
  <mergeCells count="112">
    <mergeCell ref="CV51:DC52"/>
    <mergeCell ref="CN51:CU52"/>
    <mergeCell ref="AN43:DC47"/>
    <mergeCell ref="G50:J50"/>
    <mergeCell ref="AN50:BO50"/>
    <mergeCell ref="BP50:BW50"/>
    <mergeCell ref="BX50:CE50"/>
    <mergeCell ref="CF50:CM50"/>
    <mergeCell ref="CN50:CU50"/>
    <mergeCell ref="CV50:DC50"/>
    <mergeCell ref="BP53:BW54"/>
    <mergeCell ref="BX53:CE54"/>
    <mergeCell ref="CF53:CM54"/>
    <mergeCell ref="AN51:BA54"/>
    <mergeCell ref="BB51:BO52"/>
    <mergeCell ref="BP51:BW52"/>
    <mergeCell ref="BX51:CE52"/>
    <mergeCell ref="CF51:CM52"/>
    <mergeCell ref="I53:J54"/>
    <mergeCell ref="K53:K54"/>
    <mergeCell ref="L53:L54"/>
    <mergeCell ref="M53:M54"/>
    <mergeCell ref="N53:N54"/>
    <mergeCell ref="BB53:BO54"/>
    <mergeCell ref="CN57:CU58"/>
    <mergeCell ref="CV57:DC58"/>
    <mergeCell ref="CN53:CU54"/>
    <mergeCell ref="I51:J52"/>
    <mergeCell ref="K51:K52"/>
    <mergeCell ref="L51:L52"/>
    <mergeCell ref="M51:M52"/>
    <mergeCell ref="N51:N52"/>
    <mergeCell ref="I57:J58"/>
    <mergeCell ref="K57:K58"/>
    <mergeCell ref="BB55:BO56"/>
    <mergeCell ref="BP55:BW56"/>
    <mergeCell ref="G51:H54"/>
    <mergeCell ref="BP57:BW58"/>
    <mergeCell ref="BX57:CE58"/>
    <mergeCell ref="CF57:CM58"/>
    <mergeCell ref="L57:L58"/>
    <mergeCell ref="M57:M58"/>
    <mergeCell ref="N57:N58"/>
    <mergeCell ref="BB57:BO58"/>
    <mergeCell ref="BX73:CE74"/>
    <mergeCell ref="CF73:CM74"/>
    <mergeCell ref="CN73:CU74"/>
    <mergeCell ref="CV53:DC54"/>
    <mergeCell ref="G55:H58"/>
    <mergeCell ref="I55:J56"/>
    <mergeCell ref="K55:K56"/>
    <mergeCell ref="L55:L56"/>
    <mergeCell ref="M55:M56"/>
    <mergeCell ref="N55:N56"/>
    <mergeCell ref="AN73:BA76"/>
    <mergeCell ref="BB73:BO74"/>
    <mergeCell ref="BP73:BW74"/>
    <mergeCell ref="G72:J72"/>
    <mergeCell ref="AN72:BO72"/>
    <mergeCell ref="BP72:BW72"/>
    <mergeCell ref="G73:H76"/>
    <mergeCell ref="I73:J74"/>
    <mergeCell ref="K73:K74"/>
    <mergeCell ref="L73:L74"/>
    <mergeCell ref="M73:M74"/>
    <mergeCell ref="N73:N74"/>
    <mergeCell ref="AN65:DC69"/>
    <mergeCell ref="BX55:CE56"/>
    <mergeCell ref="CF55:CM56"/>
    <mergeCell ref="CN55:CU56"/>
    <mergeCell ref="CV55:DC56"/>
    <mergeCell ref="CV72:DC72"/>
    <mergeCell ref="BX72:CE72"/>
    <mergeCell ref="CF72:CM72"/>
    <mergeCell ref="CN72:CU72"/>
    <mergeCell ref="AN55:BA58"/>
    <mergeCell ref="BB75:BO76"/>
    <mergeCell ref="BP75:BW76"/>
    <mergeCell ref="BX75:CE76"/>
    <mergeCell ref="CF75:CM76"/>
    <mergeCell ref="CN75:CU76"/>
    <mergeCell ref="CV75:DC76"/>
    <mergeCell ref="BP77:BW78"/>
    <mergeCell ref="BX77:CE78"/>
    <mergeCell ref="CF77:CM78"/>
    <mergeCell ref="CF79:CM80"/>
    <mergeCell ref="CV73:DC74"/>
    <mergeCell ref="I75:J76"/>
    <mergeCell ref="K75:K76"/>
    <mergeCell ref="L75:L76"/>
    <mergeCell ref="M75:M76"/>
    <mergeCell ref="N75:N76"/>
    <mergeCell ref="CV79:DC80"/>
    <mergeCell ref="CN77:CU78"/>
    <mergeCell ref="CV77:DC78"/>
    <mergeCell ref="I79:J80"/>
    <mergeCell ref="K79:K80"/>
    <mergeCell ref="L79:L80"/>
    <mergeCell ref="M79:M80"/>
    <mergeCell ref="N79:N80"/>
    <mergeCell ref="BB79:BO80"/>
    <mergeCell ref="BP79:BW80"/>
    <mergeCell ref="G77:H80"/>
    <mergeCell ref="I77:J78"/>
    <mergeCell ref="K77:K78"/>
    <mergeCell ref="L77:L78"/>
    <mergeCell ref="M77:M78"/>
    <mergeCell ref="CN79:CU80"/>
    <mergeCell ref="BX79:CE80"/>
    <mergeCell ref="N77:N78"/>
    <mergeCell ref="AN77:BA80"/>
    <mergeCell ref="BB77:BO78"/>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68" zoomScale="55" zoomScaleNormal="55" zoomScaleSheetLayoutView="70" workbookViewId="0">
      <selection activeCell="AN65" sqref="AN65:DC69"/>
    </sheetView>
  </sheetViews>
  <sheetFormatPr defaultColWidth="0" defaultRowHeight="13.5" customHeight="1" zeroHeight="1" x14ac:dyDescent="0.2"/>
  <cols>
    <col min="1" max="34" width="2.44140625" style="291" customWidth="1"/>
    <col min="35" max="122" width="2.44140625" style="290" customWidth="1"/>
    <col min="123" max="16384" width="2.44140625" style="290" hidden="1"/>
  </cols>
  <sheetData>
    <row r="1" spans="2:34" ht="13.5" customHeight="1" x14ac:dyDescent="0.2">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ht="13.2" x14ac:dyDescent="0.2">
      <c r="S2" s="290"/>
      <c r="AH2" s="290"/>
    </row>
    <row r="3" spans="2:34" ht="13.2" x14ac:dyDescent="0.2">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ht="13.2" x14ac:dyDescent="0.2"/>
    <row r="5" spans="2:34" ht="13.2" x14ac:dyDescent="0.2"/>
    <row r="6" spans="2:34" ht="13.2" x14ac:dyDescent="0.2"/>
    <row r="7" spans="2:34" ht="13.2" x14ac:dyDescent="0.2"/>
    <row r="8" spans="2:34" ht="13.2" x14ac:dyDescent="0.2"/>
    <row r="9" spans="2:34" ht="13.2" x14ac:dyDescent="0.2">
      <c r="AH9" s="290"/>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90"/>
    </row>
    <row r="18" spans="12:34" ht="13.2" x14ac:dyDescent="0.2"/>
    <row r="19" spans="12:34" ht="13.2" x14ac:dyDescent="0.2"/>
    <row r="20" spans="12:34" ht="13.2" x14ac:dyDescent="0.2">
      <c r="AH20" s="290"/>
    </row>
    <row r="21" spans="12:34" ht="13.2" x14ac:dyDescent="0.2">
      <c r="AH21" s="290"/>
    </row>
    <row r="22" spans="12:34" ht="13.2" x14ac:dyDescent="0.2"/>
    <row r="23" spans="12:34" ht="13.2" x14ac:dyDescent="0.2"/>
    <row r="24" spans="12:34" ht="13.2" x14ac:dyDescent="0.2">
      <c r="Q24" s="290"/>
    </row>
    <row r="25" spans="12:34" ht="13.2" x14ac:dyDescent="0.2"/>
    <row r="26" spans="12:34" ht="13.2" x14ac:dyDescent="0.2"/>
    <row r="27" spans="12:34" ht="13.2" x14ac:dyDescent="0.2"/>
    <row r="28" spans="12:34" ht="13.2" x14ac:dyDescent="0.2">
      <c r="O28" s="290"/>
      <c r="T28" s="290"/>
      <c r="AH28" s="290"/>
    </row>
    <row r="29" spans="12:34" ht="13.2" x14ac:dyDescent="0.2"/>
    <row r="30" spans="12:34" ht="13.2" x14ac:dyDescent="0.2"/>
    <row r="31" spans="12:34" ht="13.2" x14ac:dyDescent="0.2">
      <c r="Q31" s="290"/>
    </row>
    <row r="32" spans="12:34" ht="13.2" x14ac:dyDescent="0.2">
      <c r="L32" s="290"/>
    </row>
    <row r="33" spans="2:34" ht="13.2" x14ac:dyDescent="0.2">
      <c r="C33" s="290"/>
      <c r="E33" s="290"/>
      <c r="G33" s="290"/>
      <c r="I33" s="290"/>
      <c r="X33" s="290"/>
    </row>
    <row r="34" spans="2:34" ht="13.2" x14ac:dyDescent="0.2">
      <c r="B34" s="290"/>
      <c r="P34" s="290"/>
      <c r="R34" s="290"/>
      <c r="T34" s="290"/>
    </row>
    <row r="35" spans="2:34" ht="13.2" x14ac:dyDescent="0.2">
      <c r="D35" s="290"/>
      <c r="W35" s="290"/>
      <c r="AC35" s="290"/>
      <c r="AD35" s="290"/>
      <c r="AE35" s="290"/>
      <c r="AF35" s="290"/>
      <c r="AG35" s="290"/>
      <c r="AH35" s="290"/>
    </row>
    <row r="36" spans="2:34" ht="13.2" x14ac:dyDescent="0.2">
      <c r="H36" s="290"/>
      <c r="J36" s="290"/>
      <c r="K36" s="290"/>
      <c r="M36" s="290"/>
      <c r="Y36" s="290"/>
      <c r="Z36" s="290"/>
      <c r="AA36" s="290"/>
      <c r="AB36" s="290"/>
      <c r="AC36" s="290"/>
      <c r="AD36" s="290"/>
      <c r="AE36" s="290"/>
      <c r="AF36" s="290"/>
      <c r="AG36" s="290"/>
      <c r="AH36" s="290"/>
    </row>
    <row r="37" spans="2:34" ht="13.2" x14ac:dyDescent="0.2">
      <c r="AH37" s="290"/>
    </row>
    <row r="38" spans="2:34" ht="13.2" x14ac:dyDescent="0.2">
      <c r="AG38" s="290"/>
      <c r="AH38" s="290"/>
    </row>
    <row r="39" spans="2:34" ht="13.2" x14ac:dyDescent="0.2"/>
    <row r="40" spans="2:34" ht="13.2" x14ac:dyDescent="0.2">
      <c r="X40" s="290"/>
    </row>
    <row r="41" spans="2:34" ht="13.2" x14ac:dyDescent="0.2">
      <c r="R41" s="290"/>
    </row>
    <row r="42" spans="2:34" ht="13.2" x14ac:dyDescent="0.2">
      <c r="W42" s="290"/>
    </row>
    <row r="43" spans="2:34" ht="13.2" x14ac:dyDescent="0.2">
      <c r="Y43" s="290"/>
      <c r="Z43" s="290"/>
      <c r="AA43" s="290"/>
      <c r="AB43" s="290"/>
      <c r="AC43" s="290"/>
      <c r="AD43" s="290"/>
      <c r="AE43" s="290"/>
      <c r="AF43" s="290"/>
      <c r="AG43" s="290"/>
      <c r="AH43" s="290"/>
    </row>
    <row r="44" spans="2:34" ht="13.2" x14ac:dyDescent="0.2">
      <c r="AH44" s="290"/>
    </row>
    <row r="45" spans="2:34" ht="13.2" x14ac:dyDescent="0.2">
      <c r="X45" s="290"/>
    </row>
    <row r="46" spans="2:34" ht="13.2" x14ac:dyDescent="0.2"/>
    <row r="47" spans="2:34" ht="13.2" x14ac:dyDescent="0.2"/>
    <row r="48" spans="2:34" ht="13.2" x14ac:dyDescent="0.2">
      <c r="W48" s="290"/>
      <c r="Y48" s="290"/>
      <c r="Z48" s="290"/>
      <c r="AA48" s="290"/>
      <c r="AB48" s="290"/>
      <c r="AC48" s="290"/>
      <c r="AD48" s="290"/>
      <c r="AE48" s="290"/>
      <c r="AF48" s="290"/>
      <c r="AG48" s="290"/>
      <c r="AH48" s="290"/>
    </row>
    <row r="49" spans="28:34" ht="13.2" x14ac:dyDescent="0.2"/>
    <row r="50" spans="28:34" ht="13.2" x14ac:dyDescent="0.2">
      <c r="AE50" s="290"/>
      <c r="AF50" s="290"/>
      <c r="AG50" s="290"/>
      <c r="AH50" s="290"/>
    </row>
    <row r="51" spans="28:34" ht="13.2" x14ac:dyDescent="0.2">
      <c r="AC51" s="290"/>
      <c r="AD51" s="290"/>
      <c r="AE51" s="290"/>
      <c r="AF51" s="290"/>
      <c r="AG51" s="290"/>
      <c r="AH51" s="290"/>
    </row>
    <row r="52" spans="28:34" ht="13.2" x14ac:dyDescent="0.2"/>
    <row r="53" spans="28:34" ht="13.2" x14ac:dyDescent="0.2">
      <c r="AF53" s="290"/>
      <c r="AG53" s="290"/>
      <c r="AH53" s="290"/>
    </row>
    <row r="54" spans="28:34" ht="13.2" x14ac:dyDescent="0.2">
      <c r="AH54" s="290"/>
    </row>
    <row r="55" spans="28:34" ht="13.2" x14ac:dyDescent="0.2"/>
    <row r="56" spans="28:34" ht="13.2" x14ac:dyDescent="0.2">
      <c r="AB56" s="290"/>
      <c r="AC56" s="290"/>
      <c r="AD56" s="290"/>
      <c r="AE56" s="290"/>
      <c r="AF56" s="290"/>
      <c r="AG56" s="290"/>
      <c r="AH56" s="290"/>
    </row>
    <row r="57" spans="28:34" ht="13.2" x14ac:dyDescent="0.2">
      <c r="AH57" s="290"/>
    </row>
    <row r="58" spans="28:34" ht="13.2" x14ac:dyDescent="0.2">
      <c r="AH58" s="290"/>
    </row>
    <row r="59" spans="28:34" ht="13.2" x14ac:dyDescent="0.2"/>
    <row r="60" spans="28:34" ht="13.2" x14ac:dyDescent="0.2"/>
    <row r="61" spans="28:34" ht="13.2" x14ac:dyDescent="0.2"/>
    <row r="62" spans="28:34" ht="13.2" x14ac:dyDescent="0.2"/>
    <row r="63" spans="28:34" ht="13.2" x14ac:dyDescent="0.2">
      <c r="AH63" s="290"/>
    </row>
    <row r="64" spans="28:34" ht="13.2" x14ac:dyDescent="0.2">
      <c r="AG64" s="290"/>
      <c r="AH64" s="290"/>
    </row>
    <row r="65" spans="28:34" ht="13.2" x14ac:dyDescent="0.2"/>
    <row r="66" spans="28:34" ht="13.2" x14ac:dyDescent="0.2"/>
    <row r="67" spans="28:34" ht="13.2" x14ac:dyDescent="0.2"/>
    <row r="68" spans="28:34" ht="13.2" x14ac:dyDescent="0.2">
      <c r="AB68" s="290"/>
      <c r="AC68" s="290"/>
      <c r="AD68" s="290"/>
      <c r="AE68" s="290"/>
      <c r="AF68" s="290"/>
      <c r="AG68" s="290"/>
      <c r="AH68" s="290"/>
    </row>
    <row r="69" spans="28:34" ht="13.2" x14ac:dyDescent="0.2">
      <c r="AF69" s="290"/>
      <c r="AG69" s="290"/>
      <c r="AH69" s="290"/>
    </row>
    <row r="70" spans="28:34" ht="13.2" x14ac:dyDescent="0.2"/>
    <row r="71" spans="28:34" ht="13.2" x14ac:dyDescent="0.2"/>
    <row r="72" spans="28:34" ht="13.2" x14ac:dyDescent="0.2"/>
    <row r="73" spans="28:34" ht="13.2" x14ac:dyDescent="0.2"/>
    <row r="74" spans="28:34" ht="13.2" x14ac:dyDescent="0.2"/>
    <row r="75" spans="28:34" ht="13.2" x14ac:dyDescent="0.2">
      <c r="AH75" s="290"/>
    </row>
    <row r="76" spans="28:34" ht="13.2" x14ac:dyDescent="0.2">
      <c r="AF76" s="290"/>
      <c r="AG76" s="290"/>
      <c r="AH76" s="290"/>
    </row>
    <row r="77" spans="28:34" ht="13.2" x14ac:dyDescent="0.2">
      <c r="AG77" s="290"/>
      <c r="AH77" s="290"/>
    </row>
    <row r="78" spans="28:34" ht="13.2" x14ac:dyDescent="0.2"/>
    <row r="79" spans="28:34" ht="13.2" x14ac:dyDescent="0.2"/>
    <row r="80" spans="28:34" ht="13.2" x14ac:dyDescent="0.2"/>
    <row r="81" spans="25:34" ht="13.2" x14ac:dyDescent="0.2"/>
    <row r="82" spans="25:34" ht="13.2" x14ac:dyDescent="0.2">
      <c r="Y82" s="290"/>
    </row>
    <row r="83" spans="25:34" ht="13.2" x14ac:dyDescent="0.2">
      <c r="Y83" s="290"/>
      <c r="Z83" s="290"/>
      <c r="AA83" s="290"/>
      <c r="AB83" s="290"/>
      <c r="AC83" s="290"/>
      <c r="AD83" s="290"/>
      <c r="AE83" s="290"/>
      <c r="AF83" s="290"/>
      <c r="AG83" s="290"/>
      <c r="AH83" s="290"/>
    </row>
    <row r="84" spans="25:34" ht="13.2" x14ac:dyDescent="0.2"/>
    <row r="85" spans="25:34" ht="13.2" x14ac:dyDescent="0.2"/>
    <row r="86" spans="25:34" ht="13.2" x14ac:dyDescent="0.2"/>
    <row r="87" spans="25:34" ht="13.2" x14ac:dyDescent="0.2"/>
    <row r="88" spans="25:34" ht="13.2" x14ac:dyDescent="0.2">
      <c r="AH88" s="290"/>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90"/>
      <c r="AG94" s="290"/>
      <c r="AH94" s="290"/>
    </row>
    <row r="95" spans="25:34" ht="13.5" customHeight="1" x14ac:dyDescent="0.2">
      <c r="AH95" s="290"/>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0"/>
    </row>
    <row r="102" spans="33:34" ht="13.5" customHeight="1" x14ac:dyDescent="0.2"/>
    <row r="103" spans="33:34" ht="13.5" customHeight="1" x14ac:dyDescent="0.2"/>
    <row r="104" spans="33:34" ht="13.5" customHeight="1" x14ac:dyDescent="0.2">
      <c r="AG104" s="290"/>
      <c r="AH104" s="290"/>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0"/>
    </row>
    <row r="117" spans="34:122" ht="13.5" customHeight="1" x14ac:dyDescent="0.2"/>
    <row r="118" spans="34:122" ht="13.5" customHeight="1" x14ac:dyDescent="0.2"/>
    <row r="119" spans="34:122" ht="13.5" customHeight="1" x14ac:dyDescent="0.2"/>
    <row r="120" spans="34:122" ht="13.5" customHeight="1" x14ac:dyDescent="0.2">
      <c r="AH120" s="290"/>
    </row>
    <row r="121" spans="34:122" ht="13.5" customHeight="1" x14ac:dyDescent="0.2">
      <c r="AH121" s="290"/>
    </row>
    <row r="122" spans="34:122" ht="13.5" customHeight="1" x14ac:dyDescent="0.2"/>
    <row r="123" spans="34:122" ht="13.5" customHeight="1" x14ac:dyDescent="0.2"/>
    <row r="124" spans="34:122" ht="13.5" customHeight="1" x14ac:dyDescent="0.2"/>
    <row r="125" spans="34:122" ht="13.5" customHeight="1" x14ac:dyDescent="0.2">
      <c r="DR125" s="290" t="s">
        <v>547</v>
      </c>
    </row>
    <row r="126" spans="34:122" ht="13.5" hidden="1" customHeight="1" x14ac:dyDescent="0.2"/>
    <row r="127" spans="34:122" ht="13.5" hidden="1" customHeight="1" x14ac:dyDescent="0.2"/>
    <row r="128" spans="34:122" ht="13.5" hidden="1" customHeight="1" x14ac:dyDescent="0.2"/>
    <row r="129" ht="13.5" hidden="1" customHeight="1" x14ac:dyDescent="0.2"/>
    <row r="130" ht="13.5" hidden="1" customHeight="1" x14ac:dyDescent="0.2"/>
    <row r="131" ht="13.5" hidden="1" customHeight="1" x14ac:dyDescent="0.2"/>
    <row r="132" ht="13.5" hidden="1" customHeight="1" x14ac:dyDescent="0.2"/>
    <row r="133" ht="13.5" hidden="1" customHeight="1" x14ac:dyDescent="0.2"/>
    <row r="134" ht="13.5" hidden="1" customHeight="1" x14ac:dyDescent="0.2"/>
    <row r="135" ht="13.5" hidden="1" customHeight="1" x14ac:dyDescent="0.2"/>
  </sheetData>
  <sheetProtection algorithmName="SHA-512" hashValue="htPrA1Yt+2gUrqe1WsBJcN+oVkIHxp81prFI27zxYM87Btgu2PO6aGQgCvb728PFT6yQFxkIiYT/9JAj6OszgA==" saltValue="GjI8HxrgZlvUc73+MQ07O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65" zoomScale="55" zoomScaleNormal="55" zoomScaleSheetLayoutView="55" workbookViewId="0">
      <selection activeCell="AN65" sqref="AN65:DC69"/>
    </sheetView>
  </sheetViews>
  <sheetFormatPr defaultColWidth="0" defaultRowHeight="13.5" customHeight="1" zeroHeight="1" x14ac:dyDescent="0.2"/>
  <cols>
    <col min="1" max="34" width="2.44140625" style="291" customWidth="1"/>
    <col min="35" max="122" width="2.44140625" style="290" customWidth="1"/>
    <col min="123" max="16384" width="2.44140625" style="290" hidden="1"/>
  </cols>
  <sheetData>
    <row r="1" spans="2:34" ht="13.5" customHeight="1" x14ac:dyDescent="0.2">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ht="13.2" x14ac:dyDescent="0.2">
      <c r="S2" s="290"/>
      <c r="AH2" s="290"/>
    </row>
    <row r="3" spans="2:34" ht="13.2" x14ac:dyDescent="0.2">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ht="13.2" x14ac:dyDescent="0.2"/>
    <row r="5" spans="2:34" ht="13.2" x14ac:dyDescent="0.2"/>
    <row r="6" spans="2:34" ht="13.2" x14ac:dyDescent="0.2"/>
    <row r="7" spans="2:34" ht="13.2" x14ac:dyDescent="0.2"/>
    <row r="8" spans="2:34" ht="13.2" x14ac:dyDescent="0.2"/>
    <row r="9" spans="2:34" ht="13.2" x14ac:dyDescent="0.2">
      <c r="AH9" s="290"/>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90"/>
    </row>
    <row r="18" spans="12:34" ht="13.2" x14ac:dyDescent="0.2"/>
    <row r="19" spans="12:34" ht="13.2" x14ac:dyDescent="0.2"/>
    <row r="20" spans="12:34" ht="13.2" x14ac:dyDescent="0.2">
      <c r="AH20" s="290"/>
    </row>
    <row r="21" spans="12:34" ht="13.2" x14ac:dyDescent="0.2">
      <c r="AH21" s="290"/>
    </row>
    <row r="22" spans="12:34" ht="13.2" x14ac:dyDescent="0.2"/>
    <row r="23" spans="12:34" ht="13.2" x14ac:dyDescent="0.2"/>
    <row r="24" spans="12:34" ht="13.2" x14ac:dyDescent="0.2">
      <c r="Q24" s="290"/>
    </row>
    <row r="25" spans="12:34" ht="13.2" x14ac:dyDescent="0.2"/>
    <row r="26" spans="12:34" ht="13.2" x14ac:dyDescent="0.2"/>
    <row r="27" spans="12:34" ht="13.2" x14ac:dyDescent="0.2"/>
    <row r="28" spans="12:34" ht="13.2" x14ac:dyDescent="0.2">
      <c r="O28" s="290"/>
      <c r="T28" s="290"/>
      <c r="AH28" s="290"/>
    </row>
    <row r="29" spans="12:34" ht="13.2" x14ac:dyDescent="0.2"/>
    <row r="30" spans="12:34" ht="13.2" x14ac:dyDescent="0.2"/>
    <row r="31" spans="12:34" ht="13.2" x14ac:dyDescent="0.2">
      <c r="Q31" s="290"/>
    </row>
    <row r="32" spans="12:34" ht="13.2" x14ac:dyDescent="0.2">
      <c r="L32" s="290"/>
    </row>
    <row r="33" spans="2:34" ht="13.2" x14ac:dyDescent="0.2">
      <c r="C33" s="290"/>
      <c r="E33" s="290"/>
      <c r="G33" s="290"/>
      <c r="I33" s="290"/>
      <c r="X33" s="290"/>
    </row>
    <row r="34" spans="2:34" ht="13.2" x14ac:dyDescent="0.2">
      <c r="B34" s="290"/>
      <c r="P34" s="290"/>
      <c r="R34" s="290"/>
      <c r="T34" s="290"/>
    </row>
    <row r="35" spans="2:34" ht="13.2" x14ac:dyDescent="0.2">
      <c r="D35" s="290"/>
      <c r="W35" s="290"/>
      <c r="AC35" s="290"/>
      <c r="AD35" s="290"/>
      <c r="AE35" s="290"/>
      <c r="AF35" s="290"/>
      <c r="AG35" s="290"/>
      <c r="AH35" s="290"/>
    </row>
    <row r="36" spans="2:34" ht="13.2" x14ac:dyDescent="0.2">
      <c r="H36" s="290"/>
      <c r="J36" s="290"/>
      <c r="K36" s="290"/>
      <c r="M36" s="290"/>
      <c r="Y36" s="290"/>
      <c r="Z36" s="290"/>
      <c r="AA36" s="290"/>
      <c r="AB36" s="290"/>
      <c r="AC36" s="290"/>
      <c r="AD36" s="290"/>
      <c r="AE36" s="290"/>
      <c r="AF36" s="290"/>
      <c r="AG36" s="290"/>
      <c r="AH36" s="290"/>
    </row>
    <row r="37" spans="2:34" ht="13.2" x14ac:dyDescent="0.2">
      <c r="AH37" s="290"/>
    </row>
    <row r="38" spans="2:34" ht="13.2" x14ac:dyDescent="0.2">
      <c r="AG38" s="290"/>
      <c r="AH38" s="290"/>
    </row>
    <row r="39" spans="2:34" ht="13.2" x14ac:dyDescent="0.2"/>
    <row r="40" spans="2:34" ht="13.2" x14ac:dyDescent="0.2">
      <c r="X40" s="290"/>
    </row>
    <row r="41" spans="2:34" ht="13.2" x14ac:dyDescent="0.2">
      <c r="R41" s="290"/>
    </row>
    <row r="42" spans="2:34" ht="13.2" x14ac:dyDescent="0.2">
      <c r="W42" s="290"/>
    </row>
    <row r="43" spans="2:34" ht="13.2" x14ac:dyDescent="0.2">
      <c r="Y43" s="290"/>
      <c r="Z43" s="290"/>
      <c r="AA43" s="290"/>
      <c r="AB43" s="290"/>
      <c r="AC43" s="290"/>
      <c r="AD43" s="290"/>
      <c r="AE43" s="290"/>
      <c r="AF43" s="290"/>
      <c r="AG43" s="290"/>
      <c r="AH43" s="290"/>
    </row>
    <row r="44" spans="2:34" ht="13.2" x14ac:dyDescent="0.2">
      <c r="AH44" s="290"/>
    </row>
    <row r="45" spans="2:34" ht="13.2" x14ac:dyDescent="0.2">
      <c r="X45" s="290"/>
    </row>
    <row r="46" spans="2:34" ht="13.2" x14ac:dyDescent="0.2"/>
    <row r="47" spans="2:34" ht="13.2" x14ac:dyDescent="0.2"/>
    <row r="48" spans="2:34" ht="13.2" x14ac:dyDescent="0.2">
      <c r="W48" s="290"/>
      <c r="Y48" s="290"/>
      <c r="Z48" s="290"/>
      <c r="AA48" s="290"/>
      <c r="AB48" s="290"/>
      <c r="AC48" s="290"/>
      <c r="AD48" s="290"/>
      <c r="AE48" s="290"/>
      <c r="AF48" s="290"/>
      <c r="AG48" s="290"/>
      <c r="AH48" s="290"/>
    </row>
    <row r="49" spans="28:34" ht="13.2" x14ac:dyDescent="0.2"/>
    <row r="50" spans="28:34" ht="13.2" x14ac:dyDescent="0.2">
      <c r="AE50" s="290"/>
      <c r="AF50" s="290"/>
      <c r="AG50" s="290"/>
      <c r="AH50" s="290"/>
    </row>
    <row r="51" spans="28:34" ht="13.2" x14ac:dyDescent="0.2">
      <c r="AC51" s="290"/>
      <c r="AD51" s="290"/>
      <c r="AE51" s="290"/>
      <c r="AF51" s="290"/>
      <c r="AG51" s="290"/>
      <c r="AH51" s="290"/>
    </row>
    <row r="52" spans="28:34" ht="13.2" x14ac:dyDescent="0.2"/>
    <row r="53" spans="28:34" ht="13.2" x14ac:dyDescent="0.2">
      <c r="AF53" s="290"/>
      <c r="AG53" s="290"/>
      <c r="AH53" s="290"/>
    </row>
    <row r="54" spans="28:34" ht="13.2" x14ac:dyDescent="0.2">
      <c r="AH54" s="290"/>
    </row>
    <row r="55" spans="28:34" ht="13.2" x14ac:dyDescent="0.2"/>
    <row r="56" spans="28:34" ht="13.2" x14ac:dyDescent="0.2">
      <c r="AB56" s="290"/>
      <c r="AC56" s="290"/>
      <c r="AD56" s="290"/>
      <c r="AE56" s="290"/>
      <c r="AF56" s="290"/>
      <c r="AG56" s="290"/>
      <c r="AH56" s="290"/>
    </row>
    <row r="57" spans="28:34" ht="13.2" x14ac:dyDescent="0.2">
      <c r="AH57" s="290"/>
    </row>
    <row r="58" spans="28:34" ht="13.2" x14ac:dyDescent="0.2">
      <c r="AH58" s="290"/>
    </row>
    <row r="59" spans="28:34" ht="13.2" x14ac:dyDescent="0.2">
      <c r="AG59" s="290"/>
      <c r="AH59" s="290"/>
    </row>
    <row r="60" spans="28:34" ht="13.2" x14ac:dyDescent="0.2"/>
    <row r="61" spans="28:34" ht="13.2" x14ac:dyDescent="0.2"/>
    <row r="62" spans="28:34" ht="13.2" x14ac:dyDescent="0.2"/>
    <row r="63" spans="28:34" ht="13.2" x14ac:dyDescent="0.2">
      <c r="AH63" s="290"/>
    </row>
    <row r="64" spans="28:34" ht="13.2" x14ac:dyDescent="0.2">
      <c r="AG64" s="290"/>
      <c r="AH64" s="290"/>
    </row>
    <row r="65" spans="28:34" ht="13.2" x14ac:dyDescent="0.2"/>
    <row r="66" spans="28:34" ht="13.2" x14ac:dyDescent="0.2"/>
    <row r="67" spans="28:34" ht="13.2" x14ac:dyDescent="0.2"/>
    <row r="68" spans="28:34" ht="13.2" x14ac:dyDescent="0.2">
      <c r="AB68" s="290"/>
      <c r="AC68" s="290"/>
      <c r="AD68" s="290"/>
      <c r="AE68" s="290"/>
      <c r="AF68" s="290"/>
      <c r="AG68" s="290"/>
      <c r="AH68" s="290"/>
    </row>
    <row r="69" spans="28:34" ht="13.2" x14ac:dyDescent="0.2">
      <c r="AF69" s="290"/>
      <c r="AG69" s="290"/>
      <c r="AH69" s="290"/>
    </row>
    <row r="70" spans="28:34" ht="13.2" x14ac:dyDescent="0.2"/>
    <row r="71" spans="28:34" ht="13.2" x14ac:dyDescent="0.2"/>
    <row r="72" spans="28:34" ht="13.2" x14ac:dyDescent="0.2"/>
    <row r="73" spans="28:34" ht="13.2" x14ac:dyDescent="0.2"/>
    <row r="74" spans="28:34" ht="13.2" x14ac:dyDescent="0.2"/>
    <row r="75" spans="28:34" ht="13.2" x14ac:dyDescent="0.2">
      <c r="AH75" s="290"/>
    </row>
    <row r="76" spans="28:34" ht="13.2" x14ac:dyDescent="0.2">
      <c r="AF76" s="290"/>
      <c r="AG76" s="290"/>
      <c r="AH76" s="290"/>
    </row>
    <row r="77" spans="28:34" ht="13.2" x14ac:dyDescent="0.2">
      <c r="AG77" s="290"/>
      <c r="AH77" s="290"/>
    </row>
    <row r="78" spans="28:34" ht="13.2" x14ac:dyDescent="0.2"/>
    <row r="79" spans="28:34" ht="13.2" x14ac:dyDescent="0.2"/>
    <row r="80" spans="28:34" ht="13.2" x14ac:dyDescent="0.2"/>
    <row r="81" spans="25:34" ht="13.2" x14ac:dyDescent="0.2"/>
    <row r="82" spans="25:34" ht="13.2" x14ac:dyDescent="0.2">
      <c r="Y82" s="290"/>
    </row>
    <row r="83" spans="25:34" ht="13.2" x14ac:dyDescent="0.2">
      <c r="Y83" s="290"/>
      <c r="Z83" s="290"/>
      <c r="AA83" s="290"/>
      <c r="AB83" s="290"/>
      <c r="AC83" s="290"/>
      <c r="AD83" s="290"/>
      <c r="AE83" s="290"/>
      <c r="AF83" s="290"/>
      <c r="AG83" s="290"/>
      <c r="AH83" s="290"/>
    </row>
    <row r="84" spans="25:34" ht="13.2" x14ac:dyDescent="0.2"/>
    <row r="85" spans="25:34" ht="13.2" x14ac:dyDescent="0.2"/>
    <row r="86" spans="25:34" ht="13.2" x14ac:dyDescent="0.2"/>
    <row r="87" spans="25:34" ht="13.2" x14ac:dyDescent="0.2"/>
    <row r="88" spans="25:34" ht="13.2" x14ac:dyDescent="0.2">
      <c r="AH88" s="290"/>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90"/>
      <c r="AG94" s="290"/>
      <c r="AH94" s="290"/>
    </row>
    <row r="95" spans="25:34" ht="13.5" customHeight="1" x14ac:dyDescent="0.2">
      <c r="AH95" s="290"/>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0"/>
    </row>
    <row r="102" spans="33:34" ht="13.5" customHeight="1" x14ac:dyDescent="0.2"/>
    <row r="103" spans="33:34" ht="13.5" customHeight="1" x14ac:dyDescent="0.2"/>
    <row r="104" spans="33:34" ht="13.5" customHeight="1" x14ac:dyDescent="0.2">
      <c r="AG104" s="290"/>
      <c r="AH104" s="290"/>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0"/>
    </row>
    <row r="117" spans="34:122" ht="13.5" customHeight="1" x14ac:dyDescent="0.2"/>
    <row r="118" spans="34:122" ht="13.5" customHeight="1" x14ac:dyDescent="0.2"/>
    <row r="119" spans="34:122" ht="13.5" customHeight="1" x14ac:dyDescent="0.2"/>
    <row r="120" spans="34:122" ht="13.5" customHeight="1" x14ac:dyDescent="0.2">
      <c r="AH120" s="290"/>
    </row>
    <row r="121" spans="34:122" ht="13.5" customHeight="1" x14ac:dyDescent="0.2">
      <c r="AH121" s="290"/>
    </row>
    <row r="122" spans="34:122" ht="13.5" customHeight="1" x14ac:dyDescent="0.2"/>
    <row r="123" spans="34:122" ht="13.5" customHeight="1" x14ac:dyDescent="0.2"/>
    <row r="124" spans="34:122" ht="13.5" customHeight="1" x14ac:dyDescent="0.2"/>
    <row r="125" spans="34:122" ht="13.5" customHeight="1" x14ac:dyDescent="0.2">
      <c r="DR125" s="290" t="s">
        <v>547</v>
      </c>
    </row>
    <row r="126" spans="34:122" ht="13.5" hidden="1" customHeight="1" x14ac:dyDescent="0.2"/>
    <row r="127" spans="34:122" ht="13.5" hidden="1" customHeight="1" x14ac:dyDescent="0.2"/>
    <row r="128" spans="34:122" ht="13.5" hidden="1" customHeight="1" x14ac:dyDescent="0.2"/>
    <row r="129" ht="13.5" hidden="1" customHeight="1" x14ac:dyDescent="0.2"/>
    <row r="130" ht="13.5" hidden="1" customHeight="1" x14ac:dyDescent="0.2"/>
    <row r="131" ht="13.5" hidden="1" customHeight="1" x14ac:dyDescent="0.2"/>
    <row r="132" ht="13.5" hidden="1" customHeight="1" x14ac:dyDescent="0.2"/>
    <row r="133" ht="13.5" hidden="1" customHeight="1" x14ac:dyDescent="0.2"/>
    <row r="134" ht="13.5" hidden="1" customHeight="1" x14ac:dyDescent="0.2"/>
    <row r="135" ht="13.5" hidden="1" customHeight="1" x14ac:dyDescent="0.2"/>
  </sheetData>
  <sheetProtection algorithmName="SHA-512" hashValue="QtlhVgWmTn3IPvTmRVjAXqwVjKkS1qiJUITjgbnyN1NzBAuLD1BN9sGIg2bnryAWgaAlBaJNwStnpMSaKtECNg==" saltValue="xd3zcOZdaNetMehrfawRm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09375" defaultRowHeight="13.2" x14ac:dyDescent="0.2"/>
  <cols>
    <col min="1" max="1" width="45.88671875" style="149" customWidth="1"/>
    <col min="2" max="8" width="13.33203125" style="149" customWidth="1"/>
    <col min="9" max="16384" width="11.109375" style="149"/>
  </cols>
  <sheetData>
    <row r="1" spans="1:8" x14ac:dyDescent="0.2">
      <c r="A1" s="143"/>
      <c r="B1" s="144"/>
      <c r="C1" s="145"/>
      <c r="D1" s="146"/>
      <c r="E1" s="147"/>
      <c r="F1" s="147"/>
      <c r="G1" s="147"/>
      <c r="H1" s="148"/>
    </row>
    <row r="2" spans="1:8" x14ac:dyDescent="0.2">
      <c r="A2" s="150"/>
      <c r="B2" s="151"/>
      <c r="C2" s="152"/>
      <c r="D2" s="153" t="s">
        <v>52</v>
      </c>
      <c r="E2" s="154"/>
      <c r="F2" s="155" t="s">
        <v>546</v>
      </c>
      <c r="G2" s="156"/>
      <c r="H2" s="157"/>
    </row>
    <row r="3" spans="1:8" x14ac:dyDescent="0.2">
      <c r="A3" s="153" t="s">
        <v>539</v>
      </c>
      <c r="B3" s="158"/>
      <c r="C3" s="159"/>
      <c r="D3" s="160">
        <v>30268</v>
      </c>
      <c r="E3" s="161"/>
      <c r="F3" s="162">
        <v>65988</v>
      </c>
      <c r="G3" s="163"/>
      <c r="H3" s="164"/>
    </row>
    <row r="4" spans="1:8" x14ac:dyDescent="0.2">
      <c r="A4" s="165"/>
      <c r="B4" s="166"/>
      <c r="C4" s="167"/>
      <c r="D4" s="168">
        <v>15779</v>
      </c>
      <c r="E4" s="169"/>
      <c r="F4" s="170">
        <v>36473</v>
      </c>
      <c r="G4" s="171"/>
      <c r="H4" s="172"/>
    </row>
    <row r="5" spans="1:8" x14ac:dyDescent="0.2">
      <c r="A5" s="153" t="s">
        <v>541</v>
      </c>
      <c r="B5" s="158"/>
      <c r="C5" s="159"/>
      <c r="D5" s="160">
        <v>37646</v>
      </c>
      <c r="E5" s="161"/>
      <c r="F5" s="162">
        <v>54227</v>
      </c>
      <c r="G5" s="163"/>
      <c r="H5" s="164"/>
    </row>
    <row r="6" spans="1:8" x14ac:dyDescent="0.2">
      <c r="A6" s="165"/>
      <c r="B6" s="166"/>
      <c r="C6" s="167"/>
      <c r="D6" s="168">
        <v>26195</v>
      </c>
      <c r="E6" s="169"/>
      <c r="F6" s="170">
        <v>29694</v>
      </c>
      <c r="G6" s="171"/>
      <c r="H6" s="172"/>
    </row>
    <row r="7" spans="1:8" x14ac:dyDescent="0.2">
      <c r="A7" s="153" t="s">
        <v>542</v>
      </c>
      <c r="B7" s="158"/>
      <c r="C7" s="159"/>
      <c r="D7" s="160">
        <v>28545</v>
      </c>
      <c r="E7" s="161"/>
      <c r="F7" s="162">
        <v>57295</v>
      </c>
      <c r="G7" s="163"/>
      <c r="H7" s="164"/>
    </row>
    <row r="8" spans="1:8" x14ac:dyDescent="0.2">
      <c r="A8" s="165"/>
      <c r="B8" s="166"/>
      <c r="C8" s="167"/>
      <c r="D8" s="168">
        <v>13944</v>
      </c>
      <c r="E8" s="169"/>
      <c r="F8" s="170">
        <v>32771</v>
      </c>
      <c r="G8" s="171"/>
      <c r="H8" s="172"/>
    </row>
    <row r="9" spans="1:8" x14ac:dyDescent="0.2">
      <c r="A9" s="153" t="s">
        <v>543</v>
      </c>
      <c r="B9" s="158"/>
      <c r="C9" s="159"/>
      <c r="D9" s="160">
        <v>48239</v>
      </c>
      <c r="E9" s="161"/>
      <c r="F9" s="162">
        <v>54110</v>
      </c>
      <c r="G9" s="163"/>
      <c r="H9" s="164"/>
    </row>
    <row r="10" spans="1:8" x14ac:dyDescent="0.2">
      <c r="A10" s="165"/>
      <c r="B10" s="166"/>
      <c r="C10" s="167"/>
      <c r="D10" s="168">
        <v>21022</v>
      </c>
      <c r="E10" s="169"/>
      <c r="F10" s="170">
        <v>30620</v>
      </c>
      <c r="G10" s="171"/>
      <c r="H10" s="172"/>
    </row>
    <row r="11" spans="1:8" x14ac:dyDescent="0.2">
      <c r="A11" s="153" t="s">
        <v>544</v>
      </c>
      <c r="B11" s="158"/>
      <c r="C11" s="159"/>
      <c r="D11" s="160">
        <v>41512</v>
      </c>
      <c r="E11" s="161"/>
      <c r="F11" s="162">
        <v>54684</v>
      </c>
      <c r="G11" s="163"/>
      <c r="H11" s="164"/>
    </row>
    <row r="12" spans="1:8" x14ac:dyDescent="0.2">
      <c r="A12" s="165"/>
      <c r="B12" s="166"/>
      <c r="C12" s="173"/>
      <c r="D12" s="168">
        <v>19239</v>
      </c>
      <c r="E12" s="169"/>
      <c r="F12" s="170">
        <v>32829</v>
      </c>
      <c r="G12" s="171"/>
      <c r="H12" s="172"/>
    </row>
    <row r="13" spans="1:8" x14ac:dyDescent="0.2">
      <c r="A13" s="153"/>
      <c r="B13" s="158"/>
      <c r="C13" s="174"/>
      <c r="D13" s="175">
        <v>37242</v>
      </c>
      <c r="E13" s="176"/>
      <c r="F13" s="177">
        <v>57261</v>
      </c>
      <c r="G13" s="178"/>
      <c r="H13" s="164"/>
    </row>
    <row r="14" spans="1:8" x14ac:dyDescent="0.2">
      <c r="A14" s="165"/>
      <c r="B14" s="166"/>
      <c r="C14" s="167"/>
      <c r="D14" s="168">
        <v>19236</v>
      </c>
      <c r="E14" s="169"/>
      <c r="F14" s="170">
        <v>32477</v>
      </c>
      <c r="G14" s="171"/>
      <c r="H14" s="172"/>
    </row>
    <row r="17" spans="1:11" x14ac:dyDescent="0.2">
      <c r="A17" s="149" t="s">
        <v>53</v>
      </c>
    </row>
    <row r="18" spans="1:11" x14ac:dyDescent="0.2">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2">
      <c r="A19" s="179" t="s">
        <v>54</v>
      </c>
      <c r="B19" s="179">
        <f>ROUND(VALUE(SUBSTITUTE(実質収支比率等に係る経年分析!F$48,"▲","-")),2)</f>
        <v>5.58</v>
      </c>
      <c r="C19" s="179">
        <f>ROUND(VALUE(SUBSTITUTE(実質収支比率等に係る経年分析!G$48,"▲","-")),2)</f>
        <v>16.39</v>
      </c>
      <c r="D19" s="179">
        <f>ROUND(VALUE(SUBSTITUTE(実質収支比率等に係る経年分析!H$48,"▲","-")),2)</f>
        <v>10.050000000000001</v>
      </c>
      <c r="E19" s="179">
        <f>ROUND(VALUE(SUBSTITUTE(実質収支比率等に係る経年分析!I$48,"▲","-")),2)</f>
        <v>8.9700000000000006</v>
      </c>
      <c r="F19" s="179">
        <f>ROUND(VALUE(SUBSTITUTE(実質収支比率等に係る経年分析!J$48,"▲","-")),2)</f>
        <v>11.64</v>
      </c>
    </row>
    <row r="20" spans="1:11" x14ac:dyDescent="0.2">
      <c r="A20" s="179" t="s">
        <v>55</v>
      </c>
      <c r="B20" s="179">
        <f>ROUND(VALUE(SUBSTITUTE(実質収支比率等に係る経年分析!F$47,"▲","-")),2)</f>
        <v>32.53</v>
      </c>
      <c r="C20" s="179">
        <f>ROUND(VALUE(SUBSTITUTE(実質収支比率等に係る経年分析!G$47,"▲","-")),2)</f>
        <v>29.13</v>
      </c>
      <c r="D20" s="179">
        <f>ROUND(VALUE(SUBSTITUTE(実質収支比率等に係る経年分析!H$47,"▲","-")),2)</f>
        <v>33.94</v>
      </c>
      <c r="E20" s="179">
        <f>ROUND(VALUE(SUBSTITUTE(実質収支比率等に係る経年分析!I$47,"▲","-")),2)</f>
        <v>32.54</v>
      </c>
      <c r="F20" s="179">
        <f>ROUND(VALUE(SUBSTITUTE(実質収支比率等に係る経年分析!J$47,"▲","-")),2)</f>
        <v>31.27</v>
      </c>
    </row>
    <row r="21" spans="1:11" x14ac:dyDescent="0.2">
      <c r="A21" s="179" t="s">
        <v>56</v>
      </c>
      <c r="B21" s="179">
        <f>IF(ISNUMBER(VALUE(SUBSTITUTE(実質収支比率等に係る経年分析!F$49,"▲","-"))),ROUND(VALUE(SUBSTITUTE(実質収支比率等に係る経年分析!F$49,"▲","-")),2),NA())</f>
        <v>-2.92</v>
      </c>
      <c r="C21" s="179">
        <f>IF(ISNUMBER(VALUE(SUBSTITUTE(実質収支比率等に係る経年分析!G$49,"▲","-"))),ROUND(VALUE(SUBSTITUTE(実質収支比率等に係る経年分析!G$49,"▲","-")),2),NA())</f>
        <v>8.4</v>
      </c>
      <c r="D21" s="179">
        <f>IF(ISNUMBER(VALUE(SUBSTITUTE(実質収支比率等に係る経年分析!H$49,"▲","-"))),ROUND(VALUE(SUBSTITUTE(実質収支比率等に係る経年分析!H$49,"▲","-")),2),NA())</f>
        <v>-1.19</v>
      </c>
      <c r="E21" s="179">
        <f>IF(ISNUMBER(VALUE(SUBSTITUTE(実質収支比率等に係る経年分析!I$49,"▲","-"))),ROUND(VALUE(SUBSTITUTE(実質収支比率等に係る経年分析!I$49,"▲","-")),2),NA())</f>
        <v>-1.57</v>
      </c>
      <c r="F21" s="179">
        <f>IF(ISNUMBER(VALUE(SUBSTITUTE(実質収支比率等に係る経年分析!J$49,"▲","-"))),ROUND(VALUE(SUBSTITUTE(実質収支比率等に係る経年分析!J$49,"▲","-")),2),NA())</f>
        <v>1.49</v>
      </c>
    </row>
    <row r="24" spans="1:11" x14ac:dyDescent="0.2">
      <c r="A24" s="149" t="s">
        <v>57</v>
      </c>
    </row>
    <row r="25" spans="1:11" x14ac:dyDescent="0.2">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2">
      <c r="A26" s="180"/>
      <c r="B26" s="180" t="s">
        <v>58</v>
      </c>
      <c r="C26" s="180" t="s">
        <v>59</v>
      </c>
      <c r="D26" s="180" t="s">
        <v>58</v>
      </c>
      <c r="E26" s="180" t="s">
        <v>59</v>
      </c>
      <c r="F26" s="180" t="s">
        <v>58</v>
      </c>
      <c r="G26" s="180" t="s">
        <v>59</v>
      </c>
      <c r="H26" s="180" t="s">
        <v>58</v>
      </c>
      <c r="I26" s="180" t="s">
        <v>59</v>
      </c>
      <c r="J26" s="180" t="s">
        <v>58</v>
      </c>
      <c r="K26" s="180" t="s">
        <v>59</v>
      </c>
    </row>
    <row r="27" spans="1:11" x14ac:dyDescent="0.2">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#VALUE!</v>
      </c>
      <c r="C27" s="180" t="e">
        <f>IF(ROUND(VALUE(SUBSTITUTE(連結実質赤字比率に係る赤字・黒字の構成分析!F$43,"▲", "-")), 2) &gt;= 0, ABS(ROUND(VALUE(SUBSTITUTE(連結実質赤字比率に係る赤字・黒字の構成分析!F$43,"▲", "-")), 2)), NA())</f>
        <v>#VALUE!</v>
      </c>
      <c r="D27" s="180" t="e">
        <f>IF(ROUND(VALUE(SUBSTITUTE(連結実質赤字比率に係る赤字・黒字の構成分析!G$43,"▲", "-")), 2) &lt; 0, ABS(ROUND(VALUE(SUBSTITUTE(連結実質赤字比率に係る赤字・黒字の構成分析!G$43,"▲", "-")), 2)), NA())</f>
        <v>#VALUE!</v>
      </c>
      <c r="E27" s="180" t="e">
        <f>IF(ROUND(VALUE(SUBSTITUTE(連結実質赤字比率に係る赤字・黒字の構成分析!G$43,"▲", "-")), 2) &gt;= 0, ABS(ROUND(VALUE(SUBSTITUTE(連結実質赤字比率に係る赤字・黒字の構成分析!G$43,"▲", "-")), 2)), NA())</f>
        <v>#VALUE!</v>
      </c>
      <c r="F27" s="180" t="e">
        <f>IF(ROUND(VALUE(SUBSTITUTE(連結実質赤字比率に係る赤字・黒字の構成分析!H$43,"▲", "-")), 2) &lt; 0, ABS(ROUND(VALUE(SUBSTITUTE(連結実質赤字比率に係る赤字・黒字の構成分析!H$43,"▲", "-")), 2)), NA())</f>
        <v>#VALUE!</v>
      </c>
      <c r="G27" s="180" t="e">
        <f>IF(ROUND(VALUE(SUBSTITUTE(連結実質赤字比率に係る赤字・黒字の構成分析!H$43,"▲", "-")), 2) &gt;= 0, ABS(ROUND(VALUE(SUBSTITUTE(連結実質赤字比率に係る赤字・黒字の構成分析!H$43,"▲", "-")), 2)), NA())</f>
        <v>#VALUE!</v>
      </c>
      <c r="H27" s="180" t="e">
        <f>IF(ROUND(VALUE(SUBSTITUTE(連結実質赤字比率に係る赤字・黒字の構成分析!I$43,"▲", "-")), 2) &lt; 0, ABS(ROUND(VALUE(SUBSTITUTE(連結実質赤字比率に係る赤字・黒字の構成分析!I$43,"▲", "-")), 2)), NA())</f>
        <v>#VALUE!</v>
      </c>
      <c r="I27" s="180" t="e">
        <f>IF(ROUND(VALUE(SUBSTITUTE(連結実質赤字比率に係る赤字・黒字の構成分析!I$43,"▲", "-")), 2) &gt;= 0, ABS(ROUND(VALUE(SUBSTITUTE(連結実質赤字比率に係る赤字・黒字の構成分析!I$43,"▲", "-")), 2)), NA())</f>
        <v>#VALUE!</v>
      </c>
      <c r="J27" s="180" t="e">
        <f>IF(ROUND(VALUE(SUBSTITUTE(連結実質赤字比率に係る赤字・黒字の構成分析!J$43,"▲", "-")), 2) &lt; 0, ABS(ROUND(VALUE(SUBSTITUTE(連結実質赤字比率に係る赤字・黒字の構成分析!J$43,"▲", "-")), 2)), NA())</f>
        <v>#VALUE!</v>
      </c>
      <c r="K27" s="180" t="e">
        <f>IF(ROUND(VALUE(SUBSTITUTE(連結実質赤字比率に係る赤字・黒字の構成分析!J$43,"▲", "-")), 2) &gt;= 0, ABS(ROUND(VALUE(SUBSTITUTE(連結実質赤字比率に係る赤字・黒字の構成分析!J$43,"▲", "-")), 2)), NA())</f>
        <v>#VALUE!</v>
      </c>
    </row>
    <row r="28" spans="1:11" x14ac:dyDescent="0.2">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2">
      <c r="A29" s="180" t="str">
        <f>IF(連結実質赤字比率に係る赤字・黒字の構成分析!C$41="",NA(),連結実質赤字比率に係る赤字・黒字の構成分析!C$41)</f>
        <v>介護保険会計（サービス事業勘定）</v>
      </c>
      <c r="B29" s="180" t="e">
        <f>IF(ROUND(VALUE(SUBSTITUTE(連結実質赤字比率に係る赤字・黒字の構成分析!F$41,"▲", "-")), 2) &lt; 0, ABS(ROUND(VALUE(SUBSTITUTE(連結実質赤字比率に係る赤字・黒字の構成分析!F$41,"▲", "-")), 2)), NA())</f>
        <v>#N/A</v>
      </c>
      <c r="C29" s="180">
        <f>IF(ROUND(VALUE(SUBSTITUTE(連結実質赤字比率に係る赤字・黒字の構成分析!F$41,"▲", "-")), 2) &gt;= 0, ABS(ROUND(VALUE(SUBSTITUTE(連結実質赤字比率に係る赤字・黒字の構成分析!F$41,"▲", "-")), 2)), NA())</f>
        <v>0</v>
      </c>
      <c r="D29" s="180" t="e">
        <f>IF(ROUND(VALUE(SUBSTITUTE(連結実質赤字比率に係る赤字・黒字の構成分析!G$41,"▲", "-")), 2) &lt; 0, ABS(ROUND(VALUE(SUBSTITUTE(連結実質赤字比率に係る赤字・黒字の構成分析!G$41,"▲", "-")), 2)), NA())</f>
        <v>#N/A</v>
      </c>
      <c r="E29" s="180">
        <f>IF(ROUND(VALUE(SUBSTITUTE(連結実質赤字比率に係る赤字・黒字の構成分析!G$41,"▲", "-")), 2) &gt;= 0, ABS(ROUND(VALUE(SUBSTITUTE(連結実質赤字比率に係る赤字・黒字の構成分析!G$41,"▲", "-")), 2)), NA())</f>
        <v>0.01</v>
      </c>
      <c r="F29" s="180" t="e">
        <f>IF(ROUND(VALUE(SUBSTITUTE(連結実質赤字比率に係る赤字・黒字の構成分析!H$41,"▲", "-")), 2) &lt; 0, ABS(ROUND(VALUE(SUBSTITUTE(連結実質赤字比率に係る赤字・黒字の構成分析!H$41,"▲", "-")), 2)), NA())</f>
        <v>#N/A</v>
      </c>
      <c r="G29" s="180">
        <f>IF(ROUND(VALUE(SUBSTITUTE(連結実質赤字比率に係る赤字・黒字の構成分析!H$41,"▲", "-")), 2) &gt;= 0, ABS(ROUND(VALUE(SUBSTITUTE(連結実質赤字比率に係る赤字・黒字の構成分析!H$41,"▲", "-")), 2)), NA())</f>
        <v>0</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0</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0</v>
      </c>
    </row>
    <row r="30" spans="1:11" x14ac:dyDescent="0.2">
      <c r="A30" s="180" t="str">
        <f>IF(連結実質赤字比率に係る赤字・黒字の構成分析!C$40="",NA(),連結実質赤字比率に係る赤字・黒字の構成分析!C$40)</f>
        <v>介護認定・障がい者自立支援認定審査会会計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0.03</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0.02</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v>
      </c>
    </row>
    <row r="31" spans="1:11" x14ac:dyDescent="0.2">
      <c r="A31" s="180" t="str">
        <f>IF(連結実質赤字比率に係る赤字・黒字の構成分析!C$39="",NA(),連結実質赤字比率に係る赤字・黒字の構成分析!C$39)</f>
        <v>後期高齢者医療会計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0.26</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0.25</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0.28000000000000003</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0.26</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0.26</v>
      </c>
    </row>
    <row r="32" spans="1:11" x14ac:dyDescent="0.2">
      <c r="A32" s="180" t="str">
        <f>IF(連結実質赤字比率に係る赤字・黒字の構成分析!C$38="",NA(),連結実質赤字比率に係る赤字・黒字の構成分析!C$38)</f>
        <v>国民健康保険会計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1.03</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1.62</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1.29</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1.38</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1.1100000000000001</v>
      </c>
    </row>
    <row r="33" spans="1:16" x14ac:dyDescent="0.2">
      <c r="A33" s="180" t="str">
        <f>IF(連結実質赤字比率に係る赤字・黒字の構成分析!C$37="",NA(),連結実質赤字比率に係る赤字・黒字の構成分析!C$37)</f>
        <v>介護保険会計（保険事業勘定）</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1.1499999999999999</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1.24</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1.5</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2.96</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1.55</v>
      </c>
    </row>
    <row r="34" spans="1:16" x14ac:dyDescent="0.2">
      <c r="A34" s="180" t="str">
        <f>IF(連結実質赤字比率に係る赤字・黒字の構成分析!C$36="",NA(),連結実質赤字比率に係る赤字・黒字の構成分析!C$36)</f>
        <v>下水道事業会計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4.38</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4.8899999999999997</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5.24</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5.19</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5.4</v>
      </c>
    </row>
    <row r="35" spans="1:16" x14ac:dyDescent="0.2">
      <c r="A35" s="180" t="str">
        <f>IF(連結実質赤字比率に係る赤字・黒字の構成分析!C$35="",NA(),連結実質赤字比率に係る赤字・黒字の構成分析!C$35)</f>
        <v>一般会計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5.58</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16.38</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10.07</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8.9700000000000006</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11.63</v>
      </c>
    </row>
    <row r="36" spans="1:16" x14ac:dyDescent="0.2">
      <c r="A36" s="180" t="str">
        <f>IF(連結実質赤字比率に係る赤字・黒字の構成分析!C$34="",NA(),連結実質赤字比率に係る赤字・黒字の構成分析!C$34)</f>
        <v>水道事業会計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15.36</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16.72</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19.07</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16.93</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18.45</v>
      </c>
    </row>
    <row r="39" spans="1:16" x14ac:dyDescent="0.2">
      <c r="A39" s="149" t="s">
        <v>60</v>
      </c>
    </row>
    <row r="40" spans="1:16" x14ac:dyDescent="0.2">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2">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x14ac:dyDescent="0.2">
      <c r="A42" s="181" t="s">
        <v>63</v>
      </c>
      <c r="B42" s="181"/>
      <c r="C42" s="181"/>
      <c r="D42" s="181">
        <f>'実質公債費比率（分子）の構造'!K$52</f>
        <v>2351</v>
      </c>
      <c r="E42" s="181"/>
      <c r="F42" s="181"/>
      <c r="G42" s="181">
        <f>'実質公債費比率（分子）の構造'!L$52</f>
        <v>2157</v>
      </c>
      <c r="H42" s="181"/>
      <c r="I42" s="181"/>
      <c r="J42" s="181">
        <f>'実質公債費比率（分子）の構造'!M$52</f>
        <v>2144</v>
      </c>
      <c r="K42" s="181"/>
      <c r="L42" s="181"/>
      <c r="M42" s="181">
        <f>'実質公債費比率（分子）の構造'!N$52</f>
        <v>2097</v>
      </c>
      <c r="N42" s="181"/>
      <c r="O42" s="181"/>
      <c r="P42" s="181">
        <f>'実質公債費比率（分子）の構造'!O$52</f>
        <v>2078</v>
      </c>
    </row>
    <row r="43" spans="1:16" x14ac:dyDescent="0.2">
      <c r="A43" s="181" t="s">
        <v>64</v>
      </c>
      <c r="B43" s="181" t="str">
        <f>'実質公債費比率（分子）の構造'!K$51</f>
        <v>-</v>
      </c>
      <c r="C43" s="181"/>
      <c r="D43" s="181"/>
      <c r="E43" s="181" t="str">
        <f>'実質公債費比率（分子）の構造'!L$51</f>
        <v>-</v>
      </c>
      <c r="F43" s="181"/>
      <c r="G43" s="181"/>
      <c r="H43" s="181" t="str">
        <f>'実質公債費比率（分子）の構造'!M$51</f>
        <v>-</v>
      </c>
      <c r="I43" s="181"/>
      <c r="J43" s="181"/>
      <c r="K43" s="181" t="str">
        <f>'実質公債費比率（分子）の構造'!N$51</f>
        <v>-</v>
      </c>
      <c r="L43" s="181"/>
      <c r="M43" s="181"/>
      <c r="N43" s="181" t="str">
        <f>'実質公債費比率（分子）の構造'!O$51</f>
        <v>-</v>
      </c>
      <c r="O43" s="181"/>
      <c r="P43" s="181"/>
    </row>
    <row r="44" spans="1:16" x14ac:dyDescent="0.2">
      <c r="A44" s="181" t="s">
        <v>65</v>
      </c>
      <c r="B44" s="181">
        <f>'実質公債費比率（分子）の構造'!K$50</f>
        <v>36</v>
      </c>
      <c r="C44" s="181"/>
      <c r="D44" s="181"/>
      <c r="E44" s="181">
        <f>'実質公債費比率（分子）の構造'!L$50</f>
        <v>32</v>
      </c>
      <c r="F44" s="181"/>
      <c r="G44" s="181"/>
      <c r="H44" s="181">
        <f>'実質公債費比率（分子）の構造'!M$50</f>
        <v>70</v>
      </c>
      <c r="I44" s="181"/>
      <c r="J44" s="181"/>
      <c r="K44" s="181">
        <f>'実質公債費比率（分子）の構造'!N$50</f>
        <v>36</v>
      </c>
      <c r="L44" s="181"/>
      <c r="M44" s="181"/>
      <c r="N44" s="181">
        <f>'実質公債費比率（分子）の構造'!O$50</f>
        <v>36</v>
      </c>
      <c r="O44" s="181"/>
      <c r="P44" s="181"/>
    </row>
    <row r="45" spans="1:16" x14ac:dyDescent="0.2">
      <c r="A45" s="181" t="s">
        <v>66</v>
      </c>
      <c r="B45" s="181">
        <f>'実質公債費比率（分子）の構造'!K$49</f>
        <v>61</v>
      </c>
      <c r="C45" s="181"/>
      <c r="D45" s="181"/>
      <c r="E45" s="181">
        <f>'実質公債費比率（分子）の構造'!L$49</f>
        <v>71</v>
      </c>
      <c r="F45" s="181"/>
      <c r="G45" s="181"/>
      <c r="H45" s="181">
        <f>'実質公債費比率（分子）の構造'!M$49</f>
        <v>72</v>
      </c>
      <c r="I45" s="181"/>
      <c r="J45" s="181"/>
      <c r="K45" s="181">
        <f>'実質公債費比率（分子）の構造'!N$49</f>
        <v>74</v>
      </c>
      <c r="L45" s="181"/>
      <c r="M45" s="181"/>
      <c r="N45" s="181">
        <f>'実質公債費比率（分子）の構造'!O$49</f>
        <v>45</v>
      </c>
      <c r="O45" s="181"/>
      <c r="P45" s="181"/>
    </row>
    <row r="46" spans="1:16" x14ac:dyDescent="0.2">
      <c r="A46" s="181" t="s">
        <v>67</v>
      </c>
      <c r="B46" s="181">
        <f>'実質公債費比率（分子）の構造'!K$48</f>
        <v>980</v>
      </c>
      <c r="C46" s="181"/>
      <c r="D46" s="181"/>
      <c r="E46" s="181">
        <f>'実質公債費比率（分子）の構造'!L$48</f>
        <v>967</v>
      </c>
      <c r="F46" s="181"/>
      <c r="G46" s="181"/>
      <c r="H46" s="181">
        <f>'実質公債費比率（分子）の構造'!M$48</f>
        <v>962</v>
      </c>
      <c r="I46" s="181"/>
      <c r="J46" s="181"/>
      <c r="K46" s="181">
        <f>'実質公債費比率（分子）の構造'!N$48</f>
        <v>940</v>
      </c>
      <c r="L46" s="181"/>
      <c r="M46" s="181"/>
      <c r="N46" s="181">
        <f>'実質公債費比率（分子）の構造'!O$48</f>
        <v>886</v>
      </c>
      <c r="O46" s="181"/>
      <c r="P46" s="181"/>
    </row>
    <row r="47" spans="1:16" x14ac:dyDescent="0.2">
      <c r="A47" s="181" t="s">
        <v>68</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2">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2">
      <c r="A49" s="181" t="s">
        <v>70</v>
      </c>
      <c r="B49" s="181">
        <f>'実質公債費比率（分子）の構造'!K$45</f>
        <v>1895</v>
      </c>
      <c r="C49" s="181"/>
      <c r="D49" s="181"/>
      <c r="E49" s="181">
        <f>'実質公債費比率（分子）の構造'!L$45</f>
        <v>1700</v>
      </c>
      <c r="F49" s="181"/>
      <c r="G49" s="181"/>
      <c r="H49" s="181">
        <f>'実質公債費比率（分子）の構造'!M$45</f>
        <v>1669</v>
      </c>
      <c r="I49" s="181"/>
      <c r="J49" s="181"/>
      <c r="K49" s="181">
        <f>'実質公債費比率（分子）の構造'!N$45</f>
        <v>1655</v>
      </c>
      <c r="L49" s="181"/>
      <c r="M49" s="181"/>
      <c r="N49" s="181">
        <f>'実質公債費比率（分子）の構造'!O$45</f>
        <v>1586</v>
      </c>
      <c r="O49" s="181"/>
      <c r="P49" s="181"/>
    </row>
    <row r="50" spans="1:16" x14ac:dyDescent="0.2">
      <c r="A50" s="181" t="s">
        <v>71</v>
      </c>
      <c r="B50" s="181" t="e">
        <f>NA()</f>
        <v>#N/A</v>
      </c>
      <c r="C50" s="181">
        <f>IF(ISNUMBER('実質公債費比率（分子）の構造'!K$53),'実質公債費比率（分子）の構造'!K$53,NA())</f>
        <v>621</v>
      </c>
      <c r="D50" s="181" t="e">
        <f>NA()</f>
        <v>#N/A</v>
      </c>
      <c r="E50" s="181" t="e">
        <f>NA()</f>
        <v>#N/A</v>
      </c>
      <c r="F50" s="181">
        <f>IF(ISNUMBER('実質公債費比率（分子）の構造'!L$53),'実質公債費比率（分子）の構造'!L$53,NA())</f>
        <v>613</v>
      </c>
      <c r="G50" s="181" t="e">
        <f>NA()</f>
        <v>#N/A</v>
      </c>
      <c r="H50" s="181" t="e">
        <f>NA()</f>
        <v>#N/A</v>
      </c>
      <c r="I50" s="181">
        <f>IF(ISNUMBER('実質公債費比率（分子）の構造'!M$53),'実質公債費比率（分子）の構造'!M$53,NA())</f>
        <v>629</v>
      </c>
      <c r="J50" s="181" t="e">
        <f>NA()</f>
        <v>#N/A</v>
      </c>
      <c r="K50" s="181" t="e">
        <f>NA()</f>
        <v>#N/A</v>
      </c>
      <c r="L50" s="181">
        <f>IF(ISNUMBER('実質公債費比率（分子）の構造'!N$53),'実質公債費比率（分子）の構造'!N$53,NA())</f>
        <v>608</v>
      </c>
      <c r="M50" s="181" t="e">
        <f>NA()</f>
        <v>#N/A</v>
      </c>
      <c r="N50" s="181" t="e">
        <f>NA()</f>
        <v>#N/A</v>
      </c>
      <c r="O50" s="181">
        <f>IF(ISNUMBER('実質公債費比率（分子）の構造'!O$53),'実質公債費比率（分子）の構造'!O$53,NA())</f>
        <v>475</v>
      </c>
      <c r="P50" s="181" t="e">
        <f>NA()</f>
        <v>#N/A</v>
      </c>
    </row>
    <row r="53" spans="1:16" x14ac:dyDescent="0.2">
      <c r="A53" s="149" t="s">
        <v>72</v>
      </c>
    </row>
    <row r="54" spans="1:16" x14ac:dyDescent="0.2">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2">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x14ac:dyDescent="0.2">
      <c r="A56" s="180" t="s">
        <v>43</v>
      </c>
      <c r="B56" s="180"/>
      <c r="C56" s="180"/>
      <c r="D56" s="180">
        <f>'将来負担比率（分子）の構造'!I$52</f>
        <v>23363</v>
      </c>
      <c r="E56" s="180"/>
      <c r="F56" s="180"/>
      <c r="G56" s="180">
        <f>'将来負担比率（分子）の構造'!J$52</f>
        <v>22523</v>
      </c>
      <c r="H56" s="180"/>
      <c r="I56" s="180"/>
      <c r="J56" s="180">
        <f>'将来負担比率（分子）の構造'!K$52</f>
        <v>22109</v>
      </c>
      <c r="K56" s="180"/>
      <c r="L56" s="180"/>
      <c r="M56" s="180">
        <f>'将来負担比率（分子）の構造'!L$52</f>
        <v>21702</v>
      </c>
      <c r="N56" s="180"/>
      <c r="O56" s="180"/>
      <c r="P56" s="180">
        <f>'将来負担比率（分子）の構造'!M$52</f>
        <v>21328</v>
      </c>
    </row>
    <row r="57" spans="1:16" x14ac:dyDescent="0.2">
      <c r="A57" s="180" t="s">
        <v>42</v>
      </c>
      <c r="B57" s="180"/>
      <c r="C57" s="180"/>
      <c r="D57" s="180">
        <f>'将来負担比率（分子）の構造'!I$51</f>
        <v>8934</v>
      </c>
      <c r="E57" s="180"/>
      <c r="F57" s="180"/>
      <c r="G57" s="180">
        <f>'将来負担比率（分子）の構造'!J$51</f>
        <v>8692</v>
      </c>
      <c r="H57" s="180"/>
      <c r="I57" s="180"/>
      <c r="J57" s="180">
        <f>'将来負担比率（分子）の構造'!K$51</f>
        <v>8231</v>
      </c>
      <c r="K57" s="180"/>
      <c r="L57" s="180"/>
      <c r="M57" s="180">
        <f>'将来負担比率（分子）の構造'!L$51</f>
        <v>7567</v>
      </c>
      <c r="N57" s="180"/>
      <c r="O57" s="180"/>
      <c r="P57" s="180">
        <f>'将来負担比率（分子）の構造'!M$51</f>
        <v>7530</v>
      </c>
    </row>
    <row r="58" spans="1:16" x14ac:dyDescent="0.2">
      <c r="A58" s="180" t="s">
        <v>41</v>
      </c>
      <c r="B58" s="180"/>
      <c r="C58" s="180"/>
      <c r="D58" s="180">
        <f>'将来負担比率（分子）の構造'!I$50</f>
        <v>5652</v>
      </c>
      <c r="E58" s="180"/>
      <c r="F58" s="180"/>
      <c r="G58" s="180">
        <f>'将来負担比率（分子）の構造'!J$50</f>
        <v>5571</v>
      </c>
      <c r="H58" s="180"/>
      <c r="I58" s="180"/>
      <c r="J58" s="180">
        <f>'将来負担比率（分子）の構造'!K$50</f>
        <v>6407</v>
      </c>
      <c r="K58" s="180"/>
      <c r="L58" s="180"/>
      <c r="M58" s="180">
        <f>'将来負担比率（分子）の構造'!L$50</f>
        <v>7378</v>
      </c>
      <c r="N58" s="180"/>
      <c r="O58" s="180"/>
      <c r="P58" s="180">
        <f>'将来負担比率（分子）の構造'!M$50</f>
        <v>7465</v>
      </c>
    </row>
    <row r="59" spans="1:16" x14ac:dyDescent="0.2">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2">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2">
      <c r="A61" s="180" t="s">
        <v>36</v>
      </c>
      <c r="B61" s="180" t="str">
        <f>'将来負担比率（分子）の構造'!I$46</f>
        <v>-</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x14ac:dyDescent="0.2">
      <c r="A62" s="180" t="s">
        <v>35</v>
      </c>
      <c r="B62" s="180">
        <f>'将来負担比率（分子）の構造'!I$45</f>
        <v>1692</v>
      </c>
      <c r="C62" s="180"/>
      <c r="D62" s="180"/>
      <c r="E62" s="180">
        <f>'将来負担比率（分子）の構造'!J$45</f>
        <v>1617</v>
      </c>
      <c r="F62" s="180"/>
      <c r="G62" s="180"/>
      <c r="H62" s="180">
        <f>'将来負担比率（分子）の構造'!K$45</f>
        <v>2100</v>
      </c>
      <c r="I62" s="180"/>
      <c r="J62" s="180"/>
      <c r="K62" s="180">
        <f>'将来負担比率（分子）の構造'!L$45</f>
        <v>1690</v>
      </c>
      <c r="L62" s="180"/>
      <c r="M62" s="180"/>
      <c r="N62" s="180">
        <f>'将来負担比率（分子）の構造'!M$45</f>
        <v>1821</v>
      </c>
      <c r="O62" s="180"/>
      <c r="P62" s="180"/>
    </row>
    <row r="63" spans="1:16" x14ac:dyDescent="0.2">
      <c r="A63" s="180" t="s">
        <v>34</v>
      </c>
      <c r="B63" s="180">
        <f>'将来負担比率（分子）の構造'!I$44</f>
        <v>372</v>
      </c>
      <c r="C63" s="180"/>
      <c r="D63" s="180"/>
      <c r="E63" s="180">
        <f>'将来負担比率（分子）の構造'!J$44</f>
        <v>305</v>
      </c>
      <c r="F63" s="180"/>
      <c r="G63" s="180"/>
      <c r="H63" s="180">
        <f>'将来負担比率（分子）の構造'!K$44</f>
        <v>233</v>
      </c>
      <c r="I63" s="180"/>
      <c r="J63" s="180"/>
      <c r="K63" s="180">
        <f>'将来負担比率（分子）の構造'!L$44</f>
        <v>263</v>
      </c>
      <c r="L63" s="180"/>
      <c r="M63" s="180"/>
      <c r="N63" s="180">
        <f>'将来負担比率（分子）の構造'!M$44</f>
        <v>966</v>
      </c>
      <c r="O63" s="180"/>
      <c r="P63" s="180"/>
    </row>
    <row r="64" spans="1:16" x14ac:dyDescent="0.2">
      <c r="A64" s="180" t="s">
        <v>33</v>
      </c>
      <c r="B64" s="180">
        <f>'将来負担比率（分子）の構造'!I$43</f>
        <v>18696</v>
      </c>
      <c r="C64" s="180"/>
      <c r="D64" s="180"/>
      <c r="E64" s="180">
        <f>'将来負担比率（分子）の構造'!J$43</f>
        <v>18207</v>
      </c>
      <c r="F64" s="180"/>
      <c r="G64" s="180"/>
      <c r="H64" s="180">
        <f>'将来負担比率（分子）の構造'!K$43</f>
        <v>16738</v>
      </c>
      <c r="I64" s="180"/>
      <c r="J64" s="180"/>
      <c r="K64" s="180">
        <f>'将来負担比率（分子）の構造'!L$43</f>
        <v>16254</v>
      </c>
      <c r="L64" s="180"/>
      <c r="M64" s="180"/>
      <c r="N64" s="180">
        <f>'将来負担比率（分子）の構造'!M$43</f>
        <v>15570</v>
      </c>
      <c r="O64" s="180"/>
      <c r="P64" s="180"/>
    </row>
    <row r="65" spans="1:16" x14ac:dyDescent="0.2">
      <c r="A65" s="180" t="s">
        <v>32</v>
      </c>
      <c r="B65" s="180">
        <f>'将来負担比率（分子）の構造'!I$42</f>
        <v>139</v>
      </c>
      <c r="C65" s="180"/>
      <c r="D65" s="180"/>
      <c r="E65" s="180">
        <f>'将来負担比率（分子）の構造'!J$42</f>
        <v>105</v>
      </c>
      <c r="F65" s="180"/>
      <c r="G65" s="180"/>
      <c r="H65" s="180">
        <f>'将来負担比率（分子）の構造'!K$42</f>
        <v>71</v>
      </c>
      <c r="I65" s="180"/>
      <c r="J65" s="180"/>
      <c r="K65" s="180">
        <f>'将来負担比率（分子）の構造'!L$42</f>
        <v>37</v>
      </c>
      <c r="L65" s="180"/>
      <c r="M65" s="180"/>
      <c r="N65" s="180">
        <f>'将来負担比率（分子）の構造'!M$42</f>
        <v>0</v>
      </c>
      <c r="O65" s="180"/>
      <c r="P65" s="180"/>
    </row>
    <row r="66" spans="1:16" x14ac:dyDescent="0.2">
      <c r="A66" s="180" t="s">
        <v>31</v>
      </c>
      <c r="B66" s="180">
        <f>'将来負担比率（分子）の構造'!I$41</f>
        <v>14606</v>
      </c>
      <c r="C66" s="180"/>
      <c r="D66" s="180"/>
      <c r="E66" s="180">
        <f>'将来負担比率（分子）の構造'!J$41</f>
        <v>14548</v>
      </c>
      <c r="F66" s="180"/>
      <c r="G66" s="180"/>
      <c r="H66" s="180">
        <f>'将来負担比率（分子）の構造'!K$41</f>
        <v>14008</v>
      </c>
      <c r="I66" s="180"/>
      <c r="J66" s="180"/>
      <c r="K66" s="180">
        <f>'将来負担比率（分子）の構造'!L$41</f>
        <v>13915</v>
      </c>
      <c r="L66" s="180"/>
      <c r="M66" s="180"/>
      <c r="N66" s="180">
        <f>'将来負担比率（分子）の構造'!M$41</f>
        <v>13596</v>
      </c>
      <c r="O66" s="180"/>
      <c r="P66" s="180"/>
    </row>
    <row r="67" spans="1:16" x14ac:dyDescent="0.2">
      <c r="A67" s="180" t="s">
        <v>75</v>
      </c>
      <c r="B67" s="180" t="e">
        <f>NA()</f>
        <v>#N/A</v>
      </c>
      <c r="C67" s="180">
        <f>IF(ISNUMBER('将来負担比率（分子）の構造'!I$53), IF('将来負担比率（分子）の構造'!I$53 &lt; 0, 0, '将来負担比率（分子）の構造'!I$53), NA())</f>
        <v>0</v>
      </c>
      <c r="D67" s="180" t="e">
        <f>NA()</f>
        <v>#N/A</v>
      </c>
      <c r="E67" s="180" t="e">
        <f>NA()</f>
        <v>#N/A</v>
      </c>
      <c r="F67" s="180">
        <f>IF(ISNUMBER('将来負担比率（分子）の構造'!J$53), IF('将来負担比率（分子）の構造'!J$53 &lt; 0, 0, '将来負担比率（分子）の構造'!J$53), NA())</f>
        <v>0</v>
      </c>
      <c r="G67" s="180" t="e">
        <f>NA()</f>
        <v>#N/A</v>
      </c>
      <c r="H67" s="180" t="e">
        <f>NA()</f>
        <v>#N/A</v>
      </c>
      <c r="I67" s="180">
        <f>IF(ISNUMBER('将来負担比率（分子）の構造'!K$53), IF('将来負担比率（分子）の構造'!K$53 &lt; 0, 0, '将来負担比率（分子）の構造'!K$53), NA())</f>
        <v>0</v>
      </c>
      <c r="J67" s="180" t="e">
        <f>NA()</f>
        <v>#N/A</v>
      </c>
      <c r="K67" s="180" t="e">
        <f>NA()</f>
        <v>#N/A</v>
      </c>
      <c r="L67" s="180">
        <f>IF(ISNUMBER('将来負担比率（分子）の構造'!L$53), IF('将来負担比率（分子）の構造'!L$53 &lt; 0, 0, '将来負担比率（分子）の構造'!L$53), NA())</f>
        <v>0</v>
      </c>
      <c r="M67" s="180" t="e">
        <f>NA()</f>
        <v>#N/A</v>
      </c>
      <c r="N67" s="180" t="e">
        <f>NA()</f>
        <v>#N/A</v>
      </c>
      <c r="O67" s="180">
        <f>IF(ISNUMBER('将来負担比率（分子）の構造'!M$53), IF('将来負担比率（分子）の構造'!M$53 &lt; 0, 0, '将来負担比率（分子）の構造'!M$53), NA())</f>
        <v>0</v>
      </c>
      <c r="P67" s="180" t="e">
        <f>NA()</f>
        <v>#N/A</v>
      </c>
    </row>
    <row r="70" spans="1:16" x14ac:dyDescent="0.2">
      <c r="A70" s="182" t="s">
        <v>76</v>
      </c>
      <c r="B70" s="182"/>
      <c r="C70" s="182"/>
      <c r="D70" s="182"/>
      <c r="E70" s="182"/>
      <c r="F70" s="182"/>
    </row>
    <row r="71" spans="1:16" x14ac:dyDescent="0.2">
      <c r="A71" s="183"/>
      <c r="B71" s="183" t="str">
        <f>基金残高に係る経年分析!F54</f>
        <v>H28</v>
      </c>
      <c r="C71" s="183" t="str">
        <f>基金残高に係る経年分析!G54</f>
        <v>H29</v>
      </c>
      <c r="D71" s="183" t="str">
        <f>基金残高に係る経年分析!H54</f>
        <v>H30</v>
      </c>
    </row>
    <row r="72" spans="1:16" x14ac:dyDescent="0.2">
      <c r="A72" s="183" t="s">
        <v>77</v>
      </c>
      <c r="B72" s="184">
        <f>基金残高に係る経年分析!F55</f>
        <v>3877</v>
      </c>
      <c r="C72" s="184">
        <f>基金残高に係る経年分析!G55</f>
        <v>3795</v>
      </c>
      <c r="D72" s="184">
        <f>基金残高に係る経年分析!H55</f>
        <v>3656</v>
      </c>
    </row>
    <row r="73" spans="1:16" x14ac:dyDescent="0.2">
      <c r="A73" s="183" t="s">
        <v>78</v>
      </c>
      <c r="B73" s="184">
        <f>基金残高に係る経年分析!F56</f>
        <v>387</v>
      </c>
      <c r="C73" s="184">
        <f>基金残高に係る経年分析!G56</f>
        <v>343</v>
      </c>
      <c r="D73" s="184">
        <f>基金残高に係る経年分析!H56</f>
        <v>345</v>
      </c>
    </row>
    <row r="74" spans="1:16" x14ac:dyDescent="0.2">
      <c r="A74" s="183" t="s">
        <v>79</v>
      </c>
      <c r="B74" s="184">
        <f>基金残高に係る経年分析!F57</f>
        <v>1291</v>
      </c>
      <c r="C74" s="184">
        <f>基金残高に係る経年分析!G57</f>
        <v>1401</v>
      </c>
      <c r="D74" s="184">
        <f>基金残高に係る経年分析!H57</f>
        <v>1566</v>
      </c>
    </row>
  </sheetData>
  <sheetProtection algorithmName="SHA-512" hashValue="Wz/pGOPn65zhX9r1BHzflLP7lzL4HZ7gpYeRZsvcwaKUIEoIpkY076xsHZqaBbC8UqhUeBh3x9/fVSZgSMNN5A==" saltValue="Uav1d6n1K7OhYE0L8eIUt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2020-03-09T00:49:41Z</cp:lastPrinted>
  <dcterms:created xsi:type="dcterms:W3CDTF">2020-02-10T04:05:51Z</dcterms:created>
  <dcterms:modified xsi:type="dcterms:W3CDTF">2020-08-27T09:26:35Z</dcterms:modified>
  <cp:category/>
</cp:coreProperties>
</file>